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7650"/>
  </bookViews>
  <sheets>
    <sheet name="PREMIUM CASH" sheetId="1" r:id="rId1"/>
    <sheet name="BTST " sheetId="2" r:id="rId2"/>
  </sheets>
  <calcPr calcId="124519"/>
</workbook>
</file>

<file path=xl/calcChain.xml><?xml version="1.0" encoding="utf-8"?>
<calcChain xmlns="http://schemas.openxmlformats.org/spreadsheetml/2006/main">
  <c r="H10" i="1"/>
  <c r="J10" s="1"/>
  <c r="K10" s="1"/>
  <c r="C10"/>
  <c r="H11"/>
  <c r="J11" s="1"/>
  <c r="K11" s="1"/>
  <c r="C11"/>
  <c r="J12"/>
  <c r="H12"/>
  <c r="C12"/>
  <c r="H13"/>
  <c r="J13" s="1"/>
  <c r="C13"/>
  <c r="J15"/>
  <c r="H15"/>
  <c r="C15"/>
  <c r="H14"/>
  <c r="J14" s="1"/>
  <c r="C14"/>
  <c r="H16"/>
  <c r="J16" s="1"/>
  <c r="K16" s="1"/>
  <c r="C16"/>
  <c r="H17"/>
  <c r="J17" s="1"/>
  <c r="C17"/>
  <c r="K18"/>
  <c r="J18"/>
  <c r="H18"/>
  <c r="C18"/>
  <c r="H19"/>
  <c r="J19" s="1"/>
  <c r="C19"/>
  <c r="H20"/>
  <c r="J20" s="1"/>
  <c r="C20"/>
  <c r="H21"/>
  <c r="J21" s="1"/>
  <c r="C21"/>
  <c r="H22"/>
  <c r="J22" s="1"/>
  <c r="K22" s="1"/>
  <c r="C22"/>
  <c r="J23"/>
  <c r="H23"/>
  <c r="C23"/>
  <c r="H24"/>
  <c r="J24" s="1"/>
  <c r="K24" s="1"/>
  <c r="C24"/>
  <c r="H26"/>
  <c r="J26" s="1"/>
  <c r="C26"/>
  <c r="H25"/>
  <c r="J25" s="1"/>
  <c r="C25"/>
  <c r="J27"/>
  <c r="H27"/>
  <c r="C27"/>
  <c r="H28"/>
  <c r="J28" s="1"/>
  <c r="K28" s="1"/>
  <c r="C28"/>
  <c r="H29"/>
  <c r="J29" s="1"/>
  <c r="C29"/>
  <c r="H30"/>
  <c r="J30" s="1"/>
  <c r="C30"/>
  <c r="H31"/>
  <c r="J31" s="1"/>
  <c r="C31"/>
  <c r="H34"/>
  <c r="J34" s="1"/>
  <c r="C34"/>
  <c r="H33"/>
  <c r="J33" s="1"/>
  <c r="K33" s="1"/>
  <c r="C33"/>
  <c r="H32"/>
  <c r="J32" s="1"/>
  <c r="C32"/>
  <c r="H35"/>
  <c r="J35" s="1"/>
  <c r="C35"/>
  <c r="H36"/>
  <c r="J36" s="1"/>
  <c r="K36" s="1"/>
  <c r="C36"/>
  <c r="H37"/>
  <c r="J37" s="1"/>
  <c r="K37" s="1"/>
  <c r="C37"/>
  <c r="H38"/>
  <c r="J38" s="1"/>
  <c r="C38"/>
  <c r="H39"/>
  <c r="J39" s="1"/>
  <c r="C39"/>
  <c r="H40"/>
  <c r="J40" s="1"/>
  <c r="C40"/>
  <c r="H41"/>
  <c r="J41" s="1"/>
  <c r="C41"/>
  <c r="H42"/>
  <c r="J42" s="1"/>
  <c r="C42"/>
  <c r="H43"/>
  <c r="J43" s="1"/>
  <c r="K43" s="1"/>
  <c r="C43"/>
  <c r="H44"/>
  <c r="J44" s="1"/>
  <c r="C44"/>
  <c r="H46"/>
  <c r="J46" s="1"/>
  <c r="C46"/>
  <c r="J49"/>
  <c r="K49" s="1"/>
  <c r="H49"/>
  <c r="H45"/>
  <c r="J45" s="1"/>
  <c r="C45"/>
  <c r="H48"/>
  <c r="J48" s="1"/>
  <c r="C48"/>
  <c r="H47"/>
  <c r="J47" s="1"/>
  <c r="C47"/>
  <c r="C49"/>
  <c r="J50"/>
  <c r="K50" s="1"/>
  <c r="H50"/>
  <c r="C50"/>
  <c r="H51"/>
  <c r="J51" s="1"/>
  <c r="K51" s="1"/>
  <c r="C51"/>
  <c r="H53"/>
  <c r="J53" s="1"/>
  <c r="C53"/>
  <c r="H52"/>
  <c r="J52" s="1"/>
  <c r="K52" s="1"/>
  <c r="C52"/>
  <c r="H54"/>
  <c r="J54" s="1"/>
  <c r="K54" s="1"/>
  <c r="C54"/>
  <c r="H55"/>
  <c r="J55" s="1"/>
  <c r="K55" s="1"/>
  <c r="C55"/>
  <c r="H56"/>
  <c r="J56" s="1"/>
  <c r="C56"/>
  <c r="K12" l="1"/>
  <c r="K13"/>
  <c r="K15"/>
  <c r="K14"/>
  <c r="K53"/>
  <c r="K45"/>
  <c r="K32"/>
  <c r="K27"/>
  <c r="K17"/>
  <c r="K42"/>
  <c r="K38"/>
  <c r="K19"/>
  <c r="K20"/>
  <c r="K21"/>
  <c r="K23"/>
  <c r="K25"/>
  <c r="K26"/>
  <c r="K29"/>
  <c r="K31"/>
  <c r="K30"/>
  <c r="K34"/>
  <c r="K35"/>
  <c r="K39"/>
  <c r="K40"/>
  <c r="K41"/>
  <c r="K44"/>
  <c r="K46"/>
  <c r="K48"/>
  <c r="K47"/>
  <c r="K56"/>
  <c r="H58"/>
  <c r="J58" s="1"/>
  <c r="C58"/>
  <c r="H57"/>
  <c r="J57" s="1"/>
  <c r="C57"/>
  <c r="H59"/>
  <c r="J59" s="1"/>
  <c r="C59"/>
  <c r="H60"/>
  <c r="J60" s="1"/>
  <c r="C60"/>
  <c r="J61"/>
  <c r="H61"/>
  <c r="C61"/>
  <c r="H62"/>
  <c r="J62" s="1"/>
  <c r="C62"/>
  <c r="H63"/>
  <c r="J63" s="1"/>
  <c r="C63"/>
  <c r="H64"/>
  <c r="J64" s="1"/>
  <c r="K64" s="1"/>
  <c r="C64"/>
  <c r="H65"/>
  <c r="J65" s="1"/>
  <c r="K65" s="1"/>
  <c r="C65"/>
  <c r="H66"/>
  <c r="J66" s="1"/>
  <c r="K66" s="1"/>
  <c r="C66"/>
  <c r="H67"/>
  <c r="J67" s="1"/>
  <c r="K67" s="1"/>
  <c r="C67"/>
  <c r="H68"/>
  <c r="J68" s="1"/>
  <c r="K68" s="1"/>
  <c r="C68"/>
  <c r="C14" i="2"/>
  <c r="C11"/>
  <c r="C152" i="1"/>
  <c r="C95"/>
  <c r="C438"/>
  <c r="C69"/>
  <c r="K60" l="1"/>
  <c r="K57"/>
  <c r="K58"/>
  <c r="K59"/>
  <c r="K61"/>
  <c r="K63"/>
  <c r="K62"/>
  <c r="J70"/>
  <c r="H70"/>
  <c r="C70"/>
  <c r="J69"/>
  <c r="K69" s="1"/>
  <c r="H69"/>
  <c r="L11" i="2"/>
  <c r="M11" s="1"/>
  <c r="J11"/>
  <c r="J71" i="1"/>
  <c r="K71" s="1"/>
  <c r="H71"/>
  <c r="C71"/>
  <c r="H72"/>
  <c r="J72" s="1"/>
  <c r="C72"/>
  <c r="H73"/>
  <c r="J73" s="1"/>
  <c r="K73" s="1"/>
  <c r="C73"/>
  <c r="J74"/>
  <c r="K74" s="1"/>
  <c r="H74"/>
  <c r="C74"/>
  <c r="H75"/>
  <c r="J75" s="1"/>
  <c r="K75" s="1"/>
  <c r="C75"/>
  <c r="H76"/>
  <c r="J76" s="1"/>
  <c r="K76" s="1"/>
  <c r="C76"/>
  <c r="H77"/>
  <c r="J77" s="1"/>
  <c r="C77"/>
  <c r="H78"/>
  <c r="J78" s="1"/>
  <c r="C78"/>
  <c r="H79"/>
  <c r="J79" s="1"/>
  <c r="H80"/>
  <c r="J80" s="1"/>
  <c r="C79"/>
  <c r="C80"/>
  <c r="H81"/>
  <c r="C81"/>
  <c r="H82"/>
  <c r="J82" s="1"/>
  <c r="K82" s="1"/>
  <c r="C82"/>
  <c r="H83"/>
  <c r="J83" s="1"/>
  <c r="K83" s="1"/>
  <c r="C83"/>
  <c r="H84"/>
  <c r="J84" s="1"/>
  <c r="K84" s="1"/>
  <c r="C84"/>
  <c r="H85"/>
  <c r="J85" s="1"/>
  <c r="K85" s="1"/>
  <c r="C85"/>
  <c r="H86"/>
  <c r="J86" s="1"/>
  <c r="C86"/>
  <c r="H87"/>
  <c r="J87" s="1"/>
  <c r="C87"/>
  <c r="H88"/>
  <c r="J88" s="1"/>
  <c r="K88" s="1"/>
  <c r="C88"/>
  <c r="H89"/>
  <c r="J89" s="1"/>
  <c r="K89" s="1"/>
  <c r="C89"/>
  <c r="H90"/>
  <c r="J90" s="1"/>
  <c r="K90" s="1"/>
  <c r="C90"/>
  <c r="H91"/>
  <c r="J91" s="1"/>
  <c r="C91"/>
  <c r="H92"/>
  <c r="J92" s="1"/>
  <c r="C92"/>
  <c r="H93"/>
  <c r="J93" s="1"/>
  <c r="K93" s="1"/>
  <c r="C93"/>
  <c r="H94"/>
  <c r="J94" s="1"/>
  <c r="K94" s="1"/>
  <c r="C94"/>
  <c r="H95"/>
  <c r="J95" s="1"/>
  <c r="K95" s="1"/>
  <c r="H96"/>
  <c r="J96" s="1"/>
  <c r="K96" s="1"/>
  <c r="C96"/>
  <c r="H97"/>
  <c r="J97" s="1"/>
  <c r="C97"/>
  <c r="J12" i="2"/>
  <c r="L12" s="1"/>
  <c r="M12" s="1"/>
  <c r="C12"/>
  <c r="J13"/>
  <c r="L13" s="1"/>
  <c r="C13"/>
  <c r="H98" i="1"/>
  <c r="J98" s="1"/>
  <c r="K98" s="1"/>
  <c r="C98"/>
  <c r="H99"/>
  <c r="J99" s="1"/>
  <c r="C99"/>
  <c r="H100"/>
  <c r="J100" s="1"/>
  <c r="K100" s="1"/>
  <c r="C100"/>
  <c r="H101"/>
  <c r="J101" s="1"/>
  <c r="C101"/>
  <c r="H102"/>
  <c r="J102" s="1"/>
  <c r="K102" s="1"/>
  <c r="C102"/>
  <c r="H103"/>
  <c r="J103" s="1"/>
  <c r="C103"/>
  <c r="L36" i="2"/>
  <c r="M36" s="1"/>
  <c r="J36"/>
  <c r="C36"/>
  <c r="L35"/>
  <c r="M35" s="1"/>
  <c r="J35"/>
  <c r="C35"/>
  <c r="J34"/>
  <c r="L34" s="1"/>
  <c r="M34" s="1"/>
  <c r="C34"/>
  <c r="J33"/>
  <c r="L33" s="1"/>
  <c r="M33" s="1"/>
  <c r="C33"/>
  <c r="L32"/>
  <c r="M32" s="1"/>
  <c r="J32"/>
  <c r="C32"/>
  <c r="L31"/>
  <c r="M31" s="1"/>
  <c r="J31"/>
  <c r="C31"/>
  <c r="J30"/>
  <c r="L30" s="1"/>
  <c r="M30" s="1"/>
  <c r="C30"/>
  <c r="J29"/>
  <c r="L29" s="1"/>
  <c r="M29" s="1"/>
  <c r="C29"/>
  <c r="L28"/>
  <c r="M28" s="1"/>
  <c r="J28"/>
  <c r="C28"/>
  <c r="L27"/>
  <c r="M27" s="1"/>
  <c r="J27"/>
  <c r="C27"/>
  <c r="J26"/>
  <c r="L26" s="1"/>
  <c r="M26" s="1"/>
  <c r="C26"/>
  <c r="J25"/>
  <c r="L25" s="1"/>
  <c r="M25" s="1"/>
  <c r="C25"/>
  <c r="L24"/>
  <c r="M24" s="1"/>
  <c r="J24"/>
  <c r="C24"/>
  <c r="L23"/>
  <c r="M23" s="1"/>
  <c r="J23"/>
  <c r="C23"/>
  <c r="J22"/>
  <c r="L22" s="1"/>
  <c r="M22" s="1"/>
  <c r="C22"/>
  <c r="J21"/>
  <c r="L21" s="1"/>
  <c r="M21" s="1"/>
  <c r="C21"/>
  <c r="L20"/>
  <c r="M20" s="1"/>
  <c r="J20"/>
  <c r="C20"/>
  <c r="L19"/>
  <c r="M19" s="1"/>
  <c r="J19"/>
  <c r="C19"/>
  <c r="J18"/>
  <c r="L18" s="1"/>
  <c r="M18" s="1"/>
  <c r="C18"/>
  <c r="J17"/>
  <c r="L17" s="1"/>
  <c r="M17" s="1"/>
  <c r="C17"/>
  <c r="L16"/>
  <c r="M16" s="1"/>
  <c r="J16"/>
  <c r="C16"/>
  <c r="L15"/>
  <c r="M15" s="1"/>
  <c r="J15"/>
  <c r="C15"/>
  <c r="J14"/>
  <c r="L14" s="1"/>
  <c r="M14" s="1"/>
  <c r="C104" i="1"/>
  <c r="H104"/>
  <c r="J104" s="1"/>
  <c r="C105"/>
  <c r="H105"/>
  <c r="J105" s="1"/>
  <c r="H106"/>
  <c r="J106" s="1"/>
  <c r="C106"/>
  <c r="H107"/>
  <c r="J107" s="1"/>
  <c r="K107" s="1"/>
  <c r="C107"/>
  <c r="H108"/>
  <c r="J108" s="1"/>
  <c r="K108" s="1"/>
  <c r="C108"/>
  <c r="H110"/>
  <c r="J110" s="1"/>
  <c r="K110" s="1"/>
  <c r="C110"/>
  <c r="H109"/>
  <c r="J109" s="1"/>
  <c r="K109" s="1"/>
  <c r="C109"/>
  <c r="H112"/>
  <c r="J112" s="1"/>
  <c r="K112" s="1"/>
  <c r="C112"/>
  <c r="H111"/>
  <c r="J111" s="1"/>
  <c r="K111" s="1"/>
  <c r="C111"/>
  <c r="H115"/>
  <c r="J115" s="1"/>
  <c r="K115" s="1"/>
  <c r="C115"/>
  <c r="H114"/>
  <c r="J114" s="1"/>
  <c r="K114" s="1"/>
  <c r="C114"/>
  <c r="H116"/>
  <c r="J116" s="1"/>
  <c r="K116" s="1"/>
  <c r="C116"/>
  <c r="H117"/>
  <c r="J117" s="1"/>
  <c r="K117" s="1"/>
  <c r="C117"/>
  <c r="H113"/>
  <c r="J113" s="1"/>
  <c r="K113" s="1"/>
  <c r="C113"/>
  <c r="H118"/>
  <c r="J118" s="1"/>
  <c r="K118" s="1"/>
  <c r="C118"/>
  <c r="H119"/>
  <c r="J119" s="1"/>
  <c r="K119" s="1"/>
  <c r="C119"/>
  <c r="H120"/>
  <c r="J120" s="1"/>
  <c r="K120" s="1"/>
  <c r="C120"/>
  <c r="H121"/>
  <c r="J121" s="1"/>
  <c r="K121" s="1"/>
  <c r="C121"/>
  <c r="H122"/>
  <c r="J122" s="1"/>
  <c r="K122" s="1"/>
  <c r="C122"/>
  <c r="H123"/>
  <c r="J123" s="1"/>
  <c r="K123" s="1"/>
  <c r="C123"/>
  <c r="H124"/>
  <c r="J124" s="1"/>
  <c r="K124" s="1"/>
  <c r="C124"/>
  <c r="H125"/>
  <c r="J125" s="1"/>
  <c r="C125"/>
  <c r="H126"/>
  <c r="J126" s="1"/>
  <c r="K126" s="1"/>
  <c r="C126"/>
  <c r="H128"/>
  <c r="J128" s="1"/>
  <c r="K128" s="1"/>
  <c r="C128"/>
  <c r="H127"/>
  <c r="J127" s="1"/>
  <c r="K127" s="1"/>
  <c r="C127"/>
  <c r="H129"/>
  <c r="J129" s="1"/>
  <c r="K129" s="1"/>
  <c r="C129"/>
  <c r="H130"/>
  <c r="J130" s="1"/>
  <c r="K130" s="1"/>
  <c r="C130"/>
  <c r="H131"/>
  <c r="J131" s="1"/>
  <c r="C131"/>
  <c r="H136"/>
  <c r="J136" s="1"/>
  <c r="K136" s="1"/>
  <c r="C136"/>
  <c r="H133"/>
  <c r="J133" s="1"/>
  <c r="K133" s="1"/>
  <c r="C133"/>
  <c r="H132"/>
  <c r="J132" s="1"/>
  <c r="K132" s="1"/>
  <c r="C132"/>
  <c r="H134"/>
  <c r="J134" s="1"/>
  <c r="C134"/>
  <c r="H135"/>
  <c r="J135" s="1"/>
  <c r="K135" s="1"/>
  <c r="C135"/>
  <c r="H137"/>
  <c r="J137" s="1"/>
  <c r="K137" s="1"/>
  <c r="C137"/>
  <c r="H138"/>
  <c r="J138" s="1"/>
  <c r="K138" s="1"/>
  <c r="C138"/>
  <c r="H139"/>
  <c r="J139" s="1"/>
  <c r="K139" s="1"/>
  <c r="C139"/>
  <c r="H140"/>
  <c r="J140" s="1"/>
  <c r="K140" s="1"/>
  <c r="C140"/>
  <c r="H141"/>
  <c r="J141" s="1"/>
  <c r="K141" s="1"/>
  <c r="C141"/>
  <c r="H142"/>
  <c r="J142" s="1"/>
  <c r="K142" s="1"/>
  <c r="C142"/>
  <c r="H143"/>
  <c r="J143" s="1"/>
  <c r="K143" s="1"/>
  <c r="C143"/>
  <c r="H146"/>
  <c r="J146" s="1"/>
  <c r="C146"/>
  <c r="H147"/>
  <c r="J147" s="1"/>
  <c r="K147" s="1"/>
  <c r="C147"/>
  <c r="H148"/>
  <c r="J148" s="1"/>
  <c r="K148" s="1"/>
  <c r="C148"/>
  <c r="H149"/>
  <c r="J149" s="1"/>
  <c r="K149" s="1"/>
  <c r="C149"/>
  <c r="H150"/>
  <c r="J150" s="1"/>
  <c r="K150" s="1"/>
  <c r="C150"/>
  <c r="H151"/>
  <c r="J151" s="1"/>
  <c r="C151"/>
  <c r="H144"/>
  <c r="J144" s="1"/>
  <c r="K144" s="1"/>
  <c r="C144"/>
  <c r="H145"/>
  <c r="J145" s="1"/>
  <c r="K145" s="1"/>
  <c r="C145"/>
  <c r="H152"/>
  <c r="J152" s="1"/>
  <c r="H153"/>
  <c r="J153" s="1"/>
  <c r="C153"/>
  <c r="H154"/>
  <c r="J154" s="1"/>
  <c r="K154" s="1"/>
  <c r="C154"/>
  <c r="H155"/>
  <c r="J155" s="1"/>
  <c r="C155"/>
  <c r="H156"/>
  <c r="J156" s="1"/>
  <c r="K156" s="1"/>
  <c r="C156"/>
  <c r="H157"/>
  <c r="J157" s="1"/>
  <c r="C157"/>
  <c r="H158"/>
  <c r="J158" s="1"/>
  <c r="K158" s="1"/>
  <c r="C158"/>
  <c r="H159"/>
  <c r="J159" s="1"/>
  <c r="C159"/>
  <c r="H160"/>
  <c r="J160" s="1"/>
  <c r="K160" s="1"/>
  <c r="C160"/>
  <c r="H161"/>
  <c r="J161" s="1"/>
  <c r="C161"/>
  <c r="H162"/>
  <c r="J162" s="1"/>
  <c r="K162" s="1"/>
  <c r="C162"/>
  <c r="H163"/>
  <c r="J163" s="1"/>
  <c r="C163"/>
  <c r="H164"/>
  <c r="J164" s="1"/>
  <c r="K164" s="1"/>
  <c r="C164"/>
  <c r="H165"/>
  <c r="J165" s="1"/>
  <c r="C165"/>
  <c r="H166"/>
  <c r="J166" s="1"/>
  <c r="K166" s="1"/>
  <c r="C166"/>
  <c r="H167"/>
  <c r="J167" s="1"/>
  <c r="C167"/>
  <c r="H168"/>
  <c r="J168" s="1"/>
  <c r="K168" s="1"/>
  <c r="C168"/>
  <c r="H169"/>
  <c r="J169" s="1"/>
  <c r="C169"/>
  <c r="H170"/>
  <c r="J170" s="1"/>
  <c r="K170" s="1"/>
  <c r="C170"/>
  <c r="H171"/>
  <c r="J171" s="1"/>
  <c r="C171"/>
  <c r="H172"/>
  <c r="J172" s="1"/>
  <c r="K172" s="1"/>
  <c r="C172"/>
  <c r="H173"/>
  <c r="J173" s="1"/>
  <c r="C173"/>
  <c r="H174"/>
  <c r="J174" s="1"/>
  <c r="K174" s="1"/>
  <c r="C174"/>
  <c r="H175"/>
  <c r="J175" s="1"/>
  <c r="C175"/>
  <c r="H176"/>
  <c r="J176" s="1"/>
  <c r="K176" s="1"/>
  <c r="C176"/>
  <c r="H177"/>
  <c r="J177" s="1"/>
  <c r="C177"/>
  <c r="H178"/>
  <c r="J178" s="1"/>
  <c r="K178" s="1"/>
  <c r="C178"/>
  <c r="H179"/>
  <c r="J179" s="1"/>
  <c r="C179"/>
  <c r="H180"/>
  <c r="J180" s="1"/>
  <c r="K180" s="1"/>
  <c r="C180"/>
  <c r="H181"/>
  <c r="J181" s="1"/>
  <c r="C181"/>
  <c r="H182"/>
  <c r="J182" s="1"/>
  <c r="K182" s="1"/>
  <c r="C182"/>
  <c r="H183"/>
  <c r="J183" s="1"/>
  <c r="C183"/>
  <c r="H184"/>
  <c r="J184" s="1"/>
  <c r="K184" s="1"/>
  <c r="C184"/>
  <c r="H185"/>
  <c r="J185" s="1"/>
  <c r="C185"/>
  <c r="H186"/>
  <c r="J186" s="1"/>
  <c r="K186" s="1"/>
  <c r="C186"/>
  <c r="H188"/>
  <c r="J188" s="1"/>
  <c r="C188"/>
  <c r="H187"/>
  <c r="J187" s="1"/>
  <c r="K187" s="1"/>
  <c r="C187"/>
  <c r="H189"/>
  <c r="J189" s="1"/>
  <c r="C189"/>
  <c r="H190"/>
  <c r="J190" s="1"/>
  <c r="C190"/>
  <c r="H191"/>
  <c r="J191" s="1"/>
  <c r="C191"/>
  <c r="H192"/>
  <c r="J192" s="1"/>
  <c r="C192"/>
  <c r="H193"/>
  <c r="J193" s="1"/>
  <c r="C193"/>
  <c r="H194"/>
  <c r="J194" s="1"/>
  <c r="C194"/>
  <c r="H195"/>
  <c r="J195" s="1"/>
  <c r="C195"/>
  <c r="H196"/>
  <c r="J196" s="1"/>
  <c r="K196" s="1"/>
  <c r="C196"/>
  <c r="H197"/>
  <c r="J197" s="1"/>
  <c r="C197"/>
  <c r="H198"/>
  <c r="J198" s="1"/>
  <c r="K198" s="1"/>
  <c r="C198"/>
  <c r="H199"/>
  <c r="J199" s="1"/>
  <c r="C199"/>
  <c r="H200"/>
  <c r="J200" s="1"/>
  <c r="K200" s="1"/>
  <c r="C200"/>
  <c r="H201"/>
  <c r="J201" s="1"/>
  <c r="C201"/>
  <c r="H202"/>
  <c r="J202" s="1"/>
  <c r="C202"/>
  <c r="H203"/>
  <c r="J203" s="1"/>
  <c r="C203"/>
  <c r="H204"/>
  <c r="J204" s="1"/>
  <c r="K204" s="1"/>
  <c r="C204"/>
  <c r="H205"/>
  <c r="J205" s="1"/>
  <c r="C205"/>
  <c r="H206"/>
  <c r="J206" s="1"/>
  <c r="K206" s="1"/>
  <c r="C206"/>
  <c r="H207"/>
  <c r="J207" s="1"/>
  <c r="C207"/>
  <c r="H208"/>
  <c r="J208" s="1"/>
  <c r="K208" s="1"/>
  <c r="C208"/>
  <c r="H209"/>
  <c r="J209" s="1"/>
  <c r="C209"/>
  <c r="H210"/>
  <c r="J210" s="1"/>
  <c r="K210" s="1"/>
  <c r="C210"/>
  <c r="H211"/>
  <c r="J211" s="1"/>
  <c r="C211"/>
  <c r="H212"/>
  <c r="J212" s="1"/>
  <c r="C212"/>
  <c r="H213"/>
  <c r="J213" s="1"/>
  <c r="C213"/>
  <c r="H214"/>
  <c r="J214" s="1"/>
  <c r="K214" s="1"/>
  <c r="C214"/>
  <c r="H215"/>
  <c r="J215" s="1"/>
  <c r="C215"/>
  <c r="H216"/>
  <c r="J216" s="1"/>
  <c r="C216"/>
  <c r="H217"/>
  <c r="J217" s="1"/>
  <c r="C217"/>
  <c r="H218"/>
  <c r="J218" s="1"/>
  <c r="K218" s="1"/>
  <c r="C218"/>
  <c r="H219"/>
  <c r="J219" s="1"/>
  <c r="C219"/>
  <c r="H220"/>
  <c r="J220" s="1"/>
  <c r="K220" s="1"/>
  <c r="C220"/>
  <c r="H221"/>
  <c r="J221" s="1"/>
  <c r="C221"/>
  <c r="H222"/>
  <c r="J222" s="1"/>
  <c r="C222"/>
  <c r="H223"/>
  <c r="J223" s="1"/>
  <c r="C223"/>
  <c r="H224"/>
  <c r="J224" s="1"/>
  <c r="K224" s="1"/>
  <c r="C224"/>
  <c r="H225"/>
  <c r="J225" s="1"/>
  <c r="C225"/>
  <c r="H226"/>
  <c r="J226" s="1"/>
  <c r="K226" s="1"/>
  <c r="C226"/>
  <c r="H227"/>
  <c r="J227" s="1"/>
  <c r="C227"/>
  <c r="H228"/>
  <c r="J228" s="1"/>
  <c r="K228" s="1"/>
  <c r="C228"/>
  <c r="H229"/>
  <c r="J229" s="1"/>
  <c r="C229"/>
  <c r="H232"/>
  <c r="J232" s="1"/>
  <c r="C232"/>
  <c r="H230"/>
  <c r="J230" s="1"/>
  <c r="C230"/>
  <c r="H231"/>
  <c r="J231" s="1"/>
  <c r="C231"/>
  <c r="H233"/>
  <c r="J233" s="1"/>
  <c r="C233"/>
  <c r="H234"/>
  <c r="J234" s="1"/>
  <c r="C234"/>
  <c r="H235"/>
  <c r="J235" s="1"/>
  <c r="C235"/>
  <c r="H236"/>
  <c r="J236" s="1"/>
  <c r="C236"/>
  <c r="H237"/>
  <c r="J237" s="1"/>
  <c r="C237"/>
  <c r="H238"/>
  <c r="J238" s="1"/>
  <c r="C238"/>
  <c r="H239"/>
  <c r="J239" s="1"/>
  <c r="C239"/>
  <c r="H240"/>
  <c r="J240" s="1"/>
  <c r="C240"/>
  <c r="H241"/>
  <c r="J241" s="1"/>
  <c r="C241"/>
  <c r="H242"/>
  <c r="J242" s="1"/>
  <c r="C242"/>
  <c r="H243"/>
  <c r="J243" s="1"/>
  <c r="C243"/>
  <c r="H244"/>
  <c r="J244" s="1"/>
  <c r="C244"/>
  <c r="H245"/>
  <c r="J245" s="1"/>
  <c r="C245"/>
  <c r="H246"/>
  <c r="J246" s="1"/>
  <c r="C246"/>
  <c r="H247"/>
  <c r="J247" s="1"/>
  <c r="C247"/>
  <c r="H248"/>
  <c r="J248" s="1"/>
  <c r="C248"/>
  <c r="H249"/>
  <c r="J249" s="1"/>
  <c r="C249"/>
  <c r="C252"/>
  <c r="H250"/>
  <c r="J250" s="1"/>
  <c r="C250"/>
  <c r="H251"/>
  <c r="J251" s="1"/>
  <c r="C251"/>
  <c r="H252"/>
  <c r="J252" s="1"/>
  <c r="H253"/>
  <c r="J253" s="1"/>
  <c r="C253"/>
  <c r="H254"/>
  <c r="J254" s="1"/>
  <c r="C254"/>
  <c r="H255"/>
  <c r="J255" s="1"/>
  <c r="C255"/>
  <c r="H256"/>
  <c r="J256" s="1"/>
  <c r="C256"/>
  <c r="H257"/>
  <c r="J257" s="1"/>
  <c r="C257"/>
  <c r="H258"/>
  <c r="J258" s="1"/>
  <c r="C258"/>
  <c r="H259"/>
  <c r="J259" s="1"/>
  <c r="C259"/>
  <c r="H260"/>
  <c r="J260" s="1"/>
  <c r="C260"/>
  <c r="H261"/>
  <c r="J261" s="1"/>
  <c r="C261"/>
  <c r="H262"/>
  <c r="J262" s="1"/>
  <c r="C262"/>
  <c r="H263"/>
  <c r="J263" s="1"/>
  <c r="C263"/>
  <c r="H268"/>
  <c r="J268" s="1"/>
  <c r="C268"/>
  <c r="H264"/>
  <c r="J264" s="1"/>
  <c r="C264"/>
  <c r="H265"/>
  <c r="J265" s="1"/>
  <c r="C265"/>
  <c r="H266"/>
  <c r="J266" s="1"/>
  <c r="C266"/>
  <c r="H267"/>
  <c r="J267" s="1"/>
  <c r="C267"/>
  <c r="H269"/>
  <c r="J269" s="1"/>
  <c r="C269"/>
  <c r="H270"/>
  <c r="J270" s="1"/>
  <c r="C270"/>
  <c r="H271"/>
  <c r="J271" s="1"/>
  <c r="C271"/>
  <c r="H272"/>
  <c r="J272" s="1"/>
  <c r="C272"/>
  <c r="H273"/>
  <c r="J273" s="1"/>
  <c r="C273"/>
  <c r="H274"/>
  <c r="J274" s="1"/>
  <c r="C274"/>
  <c r="H275"/>
  <c r="J275" s="1"/>
  <c r="C275"/>
  <c r="H276"/>
  <c r="J276" s="1"/>
  <c r="C276"/>
  <c r="H277"/>
  <c r="J277" s="1"/>
  <c r="C277"/>
  <c r="H278"/>
  <c r="J278" s="1"/>
  <c r="C278"/>
  <c r="C279"/>
  <c r="H279"/>
  <c r="J279" s="1"/>
  <c r="H280"/>
  <c r="J280" s="1"/>
  <c r="C280"/>
  <c r="H281"/>
  <c r="J281" s="1"/>
  <c r="C281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H282"/>
  <c r="J282" s="1"/>
  <c r="H283"/>
  <c r="J283" s="1"/>
  <c r="H284"/>
  <c r="J284" s="1"/>
  <c r="H285"/>
  <c r="J285" s="1"/>
  <c r="H286"/>
  <c r="J286" s="1"/>
  <c r="H287"/>
  <c r="J287" s="1"/>
  <c r="H288"/>
  <c r="J288" s="1"/>
  <c r="H289"/>
  <c r="J289" s="1"/>
  <c r="H290"/>
  <c r="J290" s="1"/>
  <c r="H291"/>
  <c r="J291" s="1"/>
  <c r="H292"/>
  <c r="J292" s="1"/>
  <c r="H293"/>
  <c r="J293" s="1"/>
  <c r="H294"/>
  <c r="J294" s="1"/>
  <c r="H295"/>
  <c r="J295" s="1"/>
  <c r="H296"/>
  <c r="J296" s="1"/>
  <c r="H297"/>
  <c r="J297" s="1"/>
  <c r="H299"/>
  <c r="J299" s="1"/>
  <c r="H298"/>
  <c r="J298" s="1"/>
  <c r="H300"/>
  <c r="J300" s="1"/>
  <c r="H304"/>
  <c r="J304" s="1"/>
  <c r="H301"/>
  <c r="J301" s="1"/>
  <c r="H302"/>
  <c r="J302" s="1"/>
  <c r="H303"/>
  <c r="J303" s="1"/>
  <c r="H305"/>
  <c r="J305" s="1"/>
  <c r="H306"/>
  <c r="J306" s="1"/>
  <c r="H309"/>
  <c r="J309" s="1"/>
  <c r="H307"/>
  <c r="J307" s="1"/>
  <c r="H308"/>
  <c r="J308" s="1"/>
  <c r="H312"/>
  <c r="J312" s="1"/>
  <c r="H310"/>
  <c r="J310" s="1"/>
  <c r="H311"/>
  <c r="J311" s="1"/>
  <c r="H313"/>
  <c r="J313" s="1"/>
  <c r="H314"/>
  <c r="J314" s="1"/>
  <c r="H315"/>
  <c r="J315" s="1"/>
  <c r="H316"/>
  <c r="J316" s="1"/>
  <c r="H317"/>
  <c r="J317" s="1"/>
  <c r="H318"/>
  <c r="J318" s="1"/>
  <c r="H319"/>
  <c r="J319" s="1"/>
  <c r="H320"/>
  <c r="J320" s="1"/>
  <c r="H321"/>
  <c r="J321" s="1"/>
  <c r="H322"/>
  <c r="J322" s="1"/>
  <c r="H323"/>
  <c r="J323" s="1"/>
  <c r="H324"/>
  <c r="J324" s="1"/>
  <c r="H325"/>
  <c r="J325" s="1"/>
  <c r="H326"/>
  <c r="J326" s="1"/>
  <c r="H327"/>
  <c r="J327" s="1"/>
  <c r="H331"/>
  <c r="J331" s="1"/>
  <c r="H334"/>
  <c r="J334" s="1"/>
  <c r="H340"/>
  <c r="J340" s="1"/>
  <c r="H349"/>
  <c r="J349" s="1"/>
  <c r="H352"/>
  <c r="J352" s="1"/>
  <c r="H353"/>
  <c r="J353" s="1"/>
  <c r="H328"/>
  <c r="J328" s="1"/>
  <c r="H329"/>
  <c r="J329" s="1"/>
  <c r="H330"/>
  <c r="J330" s="1"/>
  <c r="H332"/>
  <c r="J332" s="1"/>
  <c r="H333"/>
  <c r="J333" s="1"/>
  <c r="H336"/>
  <c r="J336" s="1"/>
  <c r="H335"/>
  <c r="J335" s="1"/>
  <c r="H337"/>
  <c r="J337" s="1"/>
  <c r="H338"/>
  <c r="J338" s="1"/>
  <c r="H339"/>
  <c r="J339" s="1"/>
  <c r="H342"/>
  <c r="J342" s="1"/>
  <c r="H341"/>
  <c r="J341" s="1"/>
  <c r="H343"/>
  <c r="J343" s="1"/>
  <c r="H344"/>
  <c r="J344" s="1"/>
  <c r="H345"/>
  <c r="J345" s="1"/>
  <c r="H346"/>
  <c r="J346" s="1"/>
  <c r="H347"/>
  <c r="J347" s="1"/>
  <c r="H348"/>
  <c r="J348" s="1"/>
  <c r="H350"/>
  <c r="J350" s="1"/>
  <c r="H351"/>
  <c r="J351" s="1"/>
  <c r="H354"/>
  <c r="J354" s="1"/>
  <c r="H355"/>
  <c r="J355" s="1"/>
  <c r="H356"/>
  <c r="J356" s="1"/>
  <c r="H357"/>
  <c r="J357" s="1"/>
  <c r="H358"/>
  <c r="J358" s="1"/>
  <c r="H364"/>
  <c r="J364" s="1"/>
  <c r="H359"/>
  <c r="J359" s="1"/>
  <c r="H360"/>
  <c r="J360" s="1"/>
  <c r="H361"/>
  <c r="J361" s="1"/>
  <c r="H362"/>
  <c r="J362" s="1"/>
  <c r="H363"/>
  <c r="J363" s="1"/>
  <c r="H365"/>
  <c r="J365" s="1"/>
  <c r="H366"/>
  <c r="J366" s="1"/>
  <c r="H367"/>
  <c r="J367" s="1"/>
  <c r="H368"/>
  <c r="J368" s="1"/>
  <c r="H369"/>
  <c r="J369" s="1"/>
  <c r="H370"/>
  <c r="J370" s="1"/>
  <c r="H371"/>
  <c r="J371" s="1"/>
  <c r="H372"/>
  <c r="J372" s="1"/>
  <c r="H373"/>
  <c r="J373" s="1"/>
  <c r="H374"/>
  <c r="J374" s="1"/>
  <c r="H375"/>
  <c r="J375" s="1"/>
  <c r="H377"/>
  <c r="J377" s="1"/>
  <c r="H379"/>
  <c r="J379" s="1"/>
  <c r="H376"/>
  <c r="J376" s="1"/>
  <c r="H378"/>
  <c r="J378" s="1"/>
  <c r="H380"/>
  <c r="J380" s="1"/>
  <c r="H381"/>
  <c r="J381" s="1"/>
  <c r="H382"/>
  <c r="J382" s="1"/>
  <c r="H383"/>
  <c r="J383" s="1"/>
  <c r="H384"/>
  <c r="J384" s="1"/>
  <c r="H388"/>
  <c r="J388" s="1"/>
  <c r="H385"/>
  <c r="J385" s="1"/>
  <c r="H386"/>
  <c r="J386" s="1"/>
  <c r="H387"/>
  <c r="J387" s="1"/>
  <c r="H389"/>
  <c r="J389" s="1"/>
  <c r="H390"/>
  <c r="J390" s="1"/>
  <c r="H391"/>
  <c r="J391" s="1"/>
  <c r="H392"/>
  <c r="J392" s="1"/>
  <c r="H393"/>
  <c r="J393" s="1"/>
  <c r="H394"/>
  <c r="J394" s="1"/>
  <c r="H395"/>
  <c r="J395" s="1"/>
  <c r="H396"/>
  <c r="J396" s="1"/>
  <c r="H397"/>
  <c r="J397" s="1"/>
  <c r="I398"/>
  <c r="H398"/>
  <c r="H399"/>
  <c r="J399" s="1"/>
  <c r="H400"/>
  <c r="J400" s="1"/>
  <c r="H401"/>
  <c r="J401" s="1"/>
  <c r="H402"/>
  <c r="J402" s="1"/>
  <c r="H403"/>
  <c r="J403" s="1"/>
  <c r="H404"/>
  <c r="J404" s="1"/>
  <c r="H405"/>
  <c r="J405" s="1"/>
  <c r="H406"/>
  <c r="J406" s="1"/>
  <c r="H407"/>
  <c r="J407" s="1"/>
  <c r="H408"/>
  <c r="J408" s="1"/>
  <c r="H409"/>
  <c r="J409" s="1"/>
  <c r="H410"/>
  <c r="J410" s="1"/>
  <c r="H411"/>
  <c r="J411" s="1"/>
  <c r="H412"/>
  <c r="J412" s="1"/>
  <c r="H413"/>
  <c r="H414"/>
  <c r="J414" s="1"/>
  <c r="H415"/>
  <c r="J415" s="1"/>
  <c r="H416"/>
  <c r="J416" s="1"/>
  <c r="H417"/>
  <c r="J417" s="1"/>
  <c r="H418"/>
  <c r="J418" s="1"/>
  <c r="H419"/>
  <c r="J419" s="1"/>
  <c r="H421"/>
  <c r="J421" s="1"/>
  <c r="H420"/>
  <c r="J420" s="1"/>
  <c r="H422"/>
  <c r="J422" s="1"/>
  <c r="H423"/>
  <c r="J423" s="1"/>
  <c r="H424"/>
  <c r="J424" s="1"/>
  <c r="H425"/>
  <c r="J425" s="1"/>
  <c r="H426"/>
  <c r="J426" s="1"/>
  <c r="H427"/>
  <c r="J427" s="1"/>
  <c r="H428"/>
  <c r="J428" s="1"/>
  <c r="H429"/>
  <c r="J429" s="1"/>
  <c r="H430"/>
  <c r="J430" s="1"/>
  <c r="H431"/>
  <c r="J431" s="1"/>
  <c r="H432"/>
  <c r="J432" s="1"/>
  <c r="H433"/>
  <c r="J433" s="1"/>
  <c r="H434"/>
  <c r="J434" s="1"/>
  <c r="H435"/>
  <c r="J435" s="1"/>
  <c r="H436"/>
  <c r="J436" s="1"/>
  <c r="H437"/>
  <c r="J437" s="1"/>
  <c r="H438"/>
  <c r="J438" s="1"/>
  <c r="H439"/>
  <c r="H440"/>
  <c r="J440" s="1"/>
  <c r="H441"/>
  <c r="J441" s="1"/>
  <c r="H442"/>
  <c r="J442" s="1"/>
  <c r="H443"/>
  <c r="J443" s="1"/>
  <c r="H444"/>
  <c r="J444" s="1"/>
  <c r="H446"/>
  <c r="J446" s="1"/>
  <c r="H445"/>
  <c r="J445" s="1"/>
  <c r="H447"/>
  <c r="J447" s="1"/>
  <c r="H449"/>
  <c r="J449" s="1"/>
  <c r="H448"/>
  <c r="J448" s="1"/>
  <c r="H450"/>
  <c r="J450" s="1"/>
  <c r="H451"/>
  <c r="J451" s="1"/>
  <c r="H452"/>
  <c r="J452" s="1"/>
  <c r="H454"/>
  <c r="J454" s="1"/>
  <c r="H453"/>
  <c r="J453" s="1"/>
  <c r="H455"/>
  <c r="J455" s="1"/>
  <c r="H457"/>
  <c r="J457" s="1"/>
  <c r="H459"/>
  <c r="J459" s="1"/>
  <c r="H458"/>
  <c r="J458" s="1"/>
  <c r="H456"/>
  <c r="J456" s="1"/>
  <c r="H462"/>
  <c r="J462" s="1"/>
  <c r="H461"/>
  <c r="J461" s="1"/>
  <c r="H460"/>
  <c r="J460" s="1"/>
  <c r="H463"/>
  <c r="J463" s="1"/>
  <c r="H465"/>
  <c r="J465" s="1"/>
  <c r="H464"/>
  <c r="J464" s="1"/>
  <c r="H466"/>
  <c r="J466" s="1"/>
  <c r="H467"/>
  <c r="J467" s="1"/>
  <c r="H468"/>
  <c r="J468" s="1"/>
  <c r="H470"/>
  <c r="J470" s="1"/>
  <c r="H469"/>
  <c r="J469" s="1"/>
  <c r="H472"/>
  <c r="J472" s="1"/>
  <c r="H471"/>
  <c r="J471" s="1"/>
  <c r="H473"/>
  <c r="J473" s="1"/>
  <c r="H474"/>
  <c r="J474" s="1"/>
  <c r="H475"/>
  <c r="J475" s="1"/>
  <c r="H476"/>
  <c r="J476" s="1"/>
  <c r="H477"/>
  <c r="J477" s="1"/>
  <c r="H478"/>
  <c r="J478" s="1"/>
  <c r="H479"/>
  <c r="J479" s="1"/>
  <c r="H480"/>
  <c r="J480" s="1"/>
  <c r="H481"/>
  <c r="J481" s="1"/>
  <c r="H482"/>
  <c r="J482" s="1"/>
  <c r="H484"/>
  <c r="J484" s="1"/>
  <c r="H483"/>
  <c r="J483" s="1"/>
  <c r="H485"/>
  <c r="J485" s="1"/>
  <c r="H487"/>
  <c r="J487" s="1"/>
  <c r="H486"/>
  <c r="J486" s="1"/>
  <c r="H489"/>
  <c r="J489" s="1"/>
  <c r="H488"/>
  <c r="J488" s="1"/>
  <c r="H491"/>
  <c r="J491" s="1"/>
  <c r="H490"/>
  <c r="J490" s="1"/>
  <c r="H492"/>
  <c r="J492" s="1"/>
  <c r="H493"/>
  <c r="J493" s="1"/>
  <c r="H496"/>
  <c r="J496" s="1"/>
  <c r="H495"/>
  <c r="J495" s="1"/>
  <c r="H494"/>
  <c r="J494" s="1"/>
  <c r="H498"/>
  <c r="J498" s="1"/>
  <c r="H497"/>
  <c r="J497" s="1"/>
  <c r="H499"/>
  <c r="J499" s="1"/>
  <c r="H501"/>
  <c r="J501" s="1"/>
  <c r="H500"/>
  <c r="J500" s="1"/>
  <c r="H502"/>
  <c r="J502" s="1"/>
  <c r="H503"/>
  <c r="J503" s="1"/>
  <c r="H504"/>
  <c r="J504" s="1"/>
  <c r="H505"/>
  <c r="J505" s="1"/>
  <c r="H506"/>
  <c r="J506" s="1"/>
  <c r="H507"/>
  <c r="J507" s="1"/>
  <c r="H509"/>
  <c r="J509" s="1"/>
  <c r="H508"/>
  <c r="J508" s="1"/>
  <c r="H510"/>
  <c r="J510" s="1"/>
  <c r="H511"/>
  <c r="J511" s="1"/>
  <c r="H512"/>
  <c r="J512" s="1"/>
  <c r="H513"/>
  <c r="J513" s="1"/>
  <c r="H515"/>
  <c r="J515" s="1"/>
  <c r="H514"/>
  <c r="J514" s="1"/>
  <c r="H516"/>
  <c r="J516" s="1"/>
  <c r="H517"/>
  <c r="J517" s="1"/>
  <c r="H519"/>
  <c r="J519" s="1"/>
  <c r="H518"/>
  <c r="J518" s="1"/>
  <c r="H520"/>
  <c r="J520" s="1"/>
  <c r="H521"/>
  <c r="J521" s="1"/>
  <c r="H523"/>
  <c r="J523" s="1"/>
  <c r="H522"/>
  <c r="J522" s="1"/>
  <c r="H525"/>
  <c r="J525" s="1"/>
  <c r="H524"/>
  <c r="J524" s="1"/>
  <c r="H526"/>
  <c r="J526" s="1"/>
  <c r="H528"/>
  <c r="J528" s="1"/>
  <c r="H527"/>
  <c r="J527" s="1"/>
  <c r="H529"/>
  <c r="J529" s="1"/>
  <c r="H530"/>
  <c r="J530" s="1"/>
  <c r="H532"/>
  <c r="J532" s="1"/>
  <c r="H531"/>
  <c r="J531" s="1"/>
  <c r="H534"/>
  <c r="J534" s="1"/>
  <c r="H533"/>
  <c r="J533" s="1"/>
  <c r="H535"/>
  <c r="J535" s="1"/>
  <c r="H536"/>
  <c r="J536" s="1"/>
  <c r="H537"/>
  <c r="J537" s="1"/>
  <c r="H538"/>
  <c r="J538" s="1"/>
  <c r="H540"/>
  <c r="J540" s="1"/>
  <c r="H539"/>
  <c r="J539" s="1"/>
  <c r="H541"/>
  <c r="J541" s="1"/>
  <c r="H544"/>
  <c r="J544" s="1"/>
  <c r="H543"/>
  <c r="J543" s="1"/>
  <c r="H542"/>
  <c r="J542" s="1"/>
  <c r="H546"/>
  <c r="J546" s="1"/>
  <c r="H545"/>
  <c r="J545" s="1"/>
  <c r="H547"/>
  <c r="J547" s="1"/>
  <c r="H548"/>
  <c r="J548" s="1"/>
  <c r="H549"/>
  <c r="J549" s="1"/>
  <c r="H550"/>
  <c r="J550" s="1"/>
  <c r="H551"/>
  <c r="J551" s="1"/>
  <c r="H552"/>
  <c r="J552" s="1"/>
  <c r="H553"/>
  <c r="J553" s="1"/>
  <c r="H555"/>
  <c r="J555" s="1"/>
  <c r="H554"/>
  <c r="J554" s="1"/>
  <c r="H556"/>
  <c r="J556" s="1"/>
  <c r="J558"/>
  <c r="J557"/>
  <c r="J559"/>
  <c r="H560"/>
  <c r="J560" s="1"/>
  <c r="H561"/>
  <c r="J561" s="1"/>
  <c r="H562"/>
  <c r="J562" s="1"/>
  <c r="H563"/>
  <c r="J563" s="1"/>
  <c r="H564"/>
  <c r="J564" s="1"/>
  <c r="H565"/>
  <c r="J565" s="1"/>
  <c r="J567"/>
  <c r="H566"/>
  <c r="J566" s="1"/>
  <c r="H568"/>
  <c r="J568" s="1"/>
  <c r="H570"/>
  <c r="J570" s="1"/>
  <c r="H569"/>
  <c r="J569" s="1"/>
  <c r="H571"/>
  <c r="J571" s="1"/>
  <c r="H572"/>
  <c r="J572" s="1"/>
  <c r="H573"/>
  <c r="J573" s="1"/>
  <c r="H574"/>
  <c r="J574" s="1"/>
  <c r="H576"/>
  <c r="J576" s="1"/>
  <c r="H575"/>
  <c r="J575" s="1"/>
  <c r="H577"/>
  <c r="J577" s="1"/>
  <c r="H578"/>
  <c r="J578" s="1"/>
  <c r="H580"/>
  <c r="J580" s="1"/>
  <c r="H579"/>
  <c r="J579" s="1"/>
  <c r="H581"/>
  <c r="J581" s="1"/>
  <c r="H582"/>
  <c r="J582" s="1"/>
  <c r="H584"/>
  <c r="J584" s="1"/>
  <c r="H583"/>
  <c r="J583" s="1"/>
  <c r="H586"/>
  <c r="J586" s="1"/>
  <c r="H585"/>
  <c r="J585" s="1"/>
  <c r="J588"/>
  <c r="H587"/>
  <c r="J587" s="1"/>
  <c r="H591"/>
  <c r="J591" s="1"/>
  <c r="H590"/>
  <c r="J590" s="1"/>
  <c r="H589"/>
  <c r="J589" s="1"/>
  <c r="H593"/>
  <c r="J593" s="1"/>
  <c r="H592"/>
  <c r="J592" s="1"/>
  <c r="H594"/>
  <c r="J594" s="1"/>
  <c r="H596"/>
  <c r="J596" s="1"/>
  <c r="H595"/>
  <c r="J595" s="1"/>
  <c r="H597"/>
  <c r="J597" s="1"/>
  <c r="H598"/>
  <c r="J598" s="1"/>
  <c r="H600"/>
  <c r="J600" s="1"/>
  <c r="H599"/>
  <c r="J599" s="1"/>
  <c r="H601"/>
  <c r="J601" s="1"/>
  <c r="H602"/>
  <c r="J602" s="1"/>
  <c r="H604"/>
  <c r="J604" s="1"/>
  <c r="H603"/>
  <c r="J603" s="1"/>
  <c r="H605"/>
  <c r="J605" s="1"/>
  <c r="H606"/>
  <c r="J606" s="1"/>
  <c r="H608"/>
  <c r="J608" s="1"/>
  <c r="H607"/>
  <c r="J607" s="1"/>
  <c r="H609"/>
  <c r="J609" s="1"/>
  <c r="H610"/>
  <c r="J610" s="1"/>
  <c r="H611"/>
  <c r="J611" s="1"/>
  <c r="H613"/>
  <c r="J613" s="1"/>
  <c r="H612"/>
  <c r="J612" s="1"/>
  <c r="H614"/>
  <c r="J614" s="1"/>
  <c r="H615"/>
  <c r="J615" s="1"/>
  <c r="J616"/>
  <c r="H618"/>
  <c r="J618" s="1"/>
  <c r="H617"/>
  <c r="J617" s="1"/>
  <c r="H619"/>
  <c r="J619" s="1"/>
  <c r="H622"/>
  <c r="J622" s="1"/>
  <c r="J621"/>
  <c r="H620"/>
  <c r="J620" s="1"/>
  <c r="H623"/>
  <c r="J623" s="1"/>
  <c r="H625"/>
  <c r="J625" s="1"/>
  <c r="H624"/>
  <c r="J624" s="1"/>
  <c r="H630"/>
  <c r="J630" s="1"/>
  <c r="H631"/>
  <c r="J631" s="1"/>
  <c r="H629"/>
  <c r="J629" s="1"/>
  <c r="H628"/>
  <c r="J628" s="1"/>
  <c r="H627"/>
  <c r="J627" s="1"/>
  <c r="H626"/>
  <c r="J626" s="1"/>
  <c r="H642"/>
  <c r="J642" s="1"/>
  <c r="H641"/>
  <c r="J641" s="1"/>
  <c r="H640"/>
  <c r="J640" s="1"/>
  <c r="H639"/>
  <c r="J639" s="1"/>
  <c r="H638"/>
  <c r="J638" s="1"/>
  <c r="H637"/>
  <c r="J637" s="1"/>
  <c r="H636"/>
  <c r="J636" s="1"/>
  <c r="H635"/>
  <c r="J635" s="1"/>
  <c r="H634"/>
  <c r="J634" s="1"/>
  <c r="H633"/>
  <c r="J633" s="1"/>
  <c r="H632"/>
  <c r="J632" s="1"/>
  <c r="H655"/>
  <c r="J655" s="1"/>
  <c r="H654"/>
  <c r="J654" s="1"/>
  <c r="H653"/>
  <c r="J653" s="1"/>
  <c r="H652"/>
  <c r="J652" s="1"/>
  <c r="H651"/>
  <c r="J651" s="1"/>
  <c r="H650"/>
  <c r="J650" s="1"/>
  <c r="H649"/>
  <c r="J649" s="1"/>
  <c r="H648"/>
  <c r="J648" s="1"/>
  <c r="H647"/>
  <c r="J647" s="1"/>
  <c r="H646"/>
  <c r="J646" s="1"/>
  <c r="H645"/>
  <c r="J645" s="1"/>
  <c r="H644"/>
  <c r="J644" s="1"/>
  <c r="H643"/>
  <c r="J643" s="1"/>
  <c r="K229" l="1"/>
  <c r="K227"/>
  <c r="K225"/>
  <c r="K223"/>
  <c r="K221"/>
  <c r="K219"/>
  <c r="K217"/>
  <c r="K215"/>
  <c r="K213"/>
  <c r="K211"/>
  <c r="K209"/>
  <c r="K207"/>
  <c r="K205"/>
  <c r="K203"/>
  <c r="K201"/>
  <c r="K199"/>
  <c r="K197"/>
  <c r="K195"/>
  <c r="K193"/>
  <c r="K191"/>
  <c r="K189"/>
  <c r="K188"/>
  <c r="K185"/>
  <c r="K183"/>
  <c r="K181"/>
  <c r="K179"/>
  <c r="K177"/>
  <c r="K175"/>
  <c r="K173"/>
  <c r="K169"/>
  <c r="K167"/>
  <c r="K165"/>
  <c r="K163"/>
  <c r="K161"/>
  <c r="K159"/>
  <c r="K157"/>
  <c r="K155"/>
  <c r="K153"/>
  <c r="K99"/>
  <c r="K97"/>
  <c r="K70"/>
  <c r="K79"/>
  <c r="K77"/>
  <c r="K80"/>
  <c r="K72"/>
  <c r="M13" i="2"/>
  <c r="K78" i="1"/>
  <c r="J81"/>
  <c r="K81" s="1"/>
  <c r="K86"/>
  <c r="K87"/>
  <c r="K91"/>
  <c r="K92"/>
  <c r="K101"/>
  <c r="K103"/>
  <c r="K106"/>
  <c r="K104"/>
  <c r="K105"/>
  <c r="K125"/>
  <c r="K131"/>
  <c r="K134"/>
  <c r="K146"/>
  <c r="K151"/>
  <c r="K152"/>
  <c r="K171"/>
  <c r="K190"/>
  <c r="K192"/>
  <c r="K194"/>
  <c r="K202"/>
  <c r="K212"/>
  <c r="K216"/>
  <c r="K314"/>
  <c r="K306"/>
  <c r="K296"/>
  <c r="K294"/>
  <c r="K282"/>
  <c r="K251"/>
  <c r="K222"/>
  <c r="K323"/>
  <c r="K319"/>
  <c r="K305"/>
  <c r="K297"/>
  <c r="K293"/>
  <c r="K273"/>
  <c r="K272"/>
  <c r="K248"/>
  <c r="K247"/>
  <c r="K246"/>
  <c r="K245"/>
  <c r="K243"/>
  <c r="K242"/>
  <c r="K241"/>
  <c r="K237"/>
  <c r="K236"/>
  <c r="K235"/>
  <c r="K234"/>
  <c r="K233"/>
  <c r="K231"/>
  <c r="K232"/>
  <c r="K269"/>
  <c r="K267"/>
  <c r="K266"/>
  <c r="K264"/>
  <c r="K263"/>
  <c r="K262"/>
  <c r="K256"/>
  <c r="K255"/>
  <c r="K254"/>
  <c r="K230"/>
  <c r="K238"/>
  <c r="K239"/>
  <c r="K240"/>
  <c r="K244"/>
  <c r="K249"/>
  <c r="K250"/>
  <c r="K252"/>
  <c r="K253"/>
  <c r="K257"/>
  <c r="K258"/>
  <c r="K259"/>
  <c r="K260"/>
  <c r="K261"/>
  <c r="K268"/>
  <c r="K265"/>
  <c r="K270"/>
  <c r="K271"/>
  <c r="K280"/>
  <c r="K275"/>
  <c r="K274"/>
  <c r="K276"/>
  <c r="K279"/>
  <c r="K277"/>
  <c r="K278"/>
  <c r="K281"/>
  <c r="K407"/>
  <c r="K608"/>
  <c r="K311"/>
  <c r="K299"/>
  <c r="K291"/>
  <c r="K289"/>
  <c r="K310"/>
  <c r="K290"/>
  <c r="K283"/>
  <c r="K284"/>
  <c r="K285"/>
  <c r="K286"/>
  <c r="K287"/>
  <c r="K288"/>
  <c r="K309"/>
  <c r="K303"/>
  <c r="K301"/>
  <c r="K304"/>
  <c r="K300"/>
  <c r="K336"/>
  <c r="K292"/>
  <c r="K295"/>
  <c r="K298"/>
  <c r="K302"/>
  <c r="K343"/>
  <c r="K338"/>
  <c r="K337"/>
  <c r="K349"/>
  <c r="K340"/>
  <c r="K334"/>
  <c r="K331"/>
  <c r="K308"/>
  <c r="K307"/>
  <c r="K312"/>
  <c r="K321"/>
  <c r="K315"/>
  <c r="K313"/>
  <c r="K316"/>
  <c r="K335"/>
  <c r="K332"/>
  <c r="K329"/>
  <c r="K324"/>
  <c r="K317"/>
  <c r="K318"/>
  <c r="K320"/>
  <c r="K322"/>
  <c r="K325"/>
  <c r="K326"/>
  <c r="K327"/>
  <c r="K352"/>
  <c r="K353"/>
  <c r="K328"/>
  <c r="K330"/>
  <c r="K333"/>
  <c r="K339"/>
  <c r="K342"/>
  <c r="K377"/>
  <c r="K366"/>
  <c r="K365"/>
  <c r="K363"/>
  <c r="K362"/>
  <c r="K360"/>
  <c r="K354"/>
  <c r="K348"/>
  <c r="K347"/>
  <c r="K341"/>
  <c r="K344"/>
  <c r="K345"/>
  <c r="K346"/>
  <c r="K350"/>
  <c r="K351"/>
  <c r="K355"/>
  <c r="K356"/>
  <c r="K357"/>
  <c r="K358"/>
  <c r="K364"/>
  <c r="K359"/>
  <c r="K361"/>
  <c r="K445"/>
  <c r="K446"/>
  <c r="K444"/>
  <c r="K441"/>
  <c r="K374"/>
  <c r="K372"/>
  <c r="K371"/>
  <c r="K370"/>
  <c r="K369"/>
  <c r="K367"/>
  <c r="K368"/>
  <c r="K373"/>
  <c r="K375"/>
  <c r="K384"/>
  <c r="K381"/>
  <c r="K376"/>
  <c r="K379"/>
  <c r="K378"/>
  <c r="K380"/>
  <c r="K382"/>
  <c r="K383"/>
  <c r="K388"/>
  <c r="K414"/>
  <c r="K412"/>
  <c r="K411"/>
  <c r="K409"/>
  <c r="K408"/>
  <c r="K397"/>
  <c r="K392"/>
  <c r="K391"/>
  <c r="K385"/>
  <c r="K386"/>
  <c r="K387"/>
  <c r="K389"/>
  <c r="K390"/>
  <c r="K393"/>
  <c r="K394"/>
  <c r="K395"/>
  <c r="K396"/>
  <c r="J398"/>
  <c r="K398" s="1"/>
  <c r="K399"/>
  <c r="K435"/>
  <c r="K433"/>
  <c r="K432"/>
  <c r="K427"/>
  <c r="K426"/>
  <c r="K425"/>
  <c r="K424"/>
  <c r="K422"/>
  <c r="K420"/>
  <c r="K418"/>
  <c r="K417"/>
  <c r="K416"/>
  <c r="K406"/>
  <c r="K404"/>
  <c r="K401"/>
  <c r="K400"/>
  <c r="K402"/>
  <c r="K403"/>
  <c r="K405"/>
  <c r="K410"/>
  <c r="K415"/>
  <c r="K452"/>
  <c r="J413"/>
  <c r="K413" s="1"/>
  <c r="K449"/>
  <c r="K419"/>
  <c r="K454"/>
  <c r="K450"/>
  <c r="K421"/>
  <c r="K423"/>
  <c r="K428"/>
  <c r="K429"/>
  <c r="K430"/>
  <c r="K431"/>
  <c r="K434"/>
  <c r="K436"/>
  <c r="K437"/>
  <c r="K438"/>
  <c r="J439"/>
  <c r="K439" s="1"/>
  <c r="K440"/>
  <c r="K466"/>
  <c r="K460"/>
  <c r="K462"/>
  <c r="K458"/>
  <c r="K457"/>
  <c r="K453"/>
  <c r="K451"/>
  <c r="K448"/>
  <c r="K442"/>
  <c r="K443"/>
  <c r="K447"/>
  <c r="K467"/>
  <c r="K464"/>
  <c r="K463"/>
  <c r="K461"/>
  <c r="K456"/>
  <c r="K459"/>
  <c r="K455"/>
  <c r="K465"/>
  <c r="K468"/>
  <c r="K473"/>
  <c r="K472"/>
  <c r="K470"/>
  <c r="K469"/>
  <c r="K471"/>
  <c r="K476"/>
  <c r="K475"/>
  <c r="K474"/>
  <c r="K477"/>
  <c r="K479"/>
  <c r="K478"/>
  <c r="K481"/>
  <c r="K480"/>
  <c r="K488"/>
  <c r="K485"/>
  <c r="K484"/>
  <c r="K482"/>
  <c r="K492"/>
  <c r="K491"/>
  <c r="K489"/>
  <c r="K487"/>
  <c r="K483"/>
  <c r="K486"/>
  <c r="K493"/>
  <c r="K496"/>
  <c r="K490"/>
  <c r="K494"/>
  <c r="K500"/>
  <c r="K499"/>
  <c r="K498"/>
  <c r="K495"/>
  <c r="K497"/>
  <c r="K502"/>
  <c r="K501"/>
  <c r="K506"/>
  <c r="K503"/>
  <c r="K504"/>
  <c r="K507"/>
  <c r="K505"/>
  <c r="K519"/>
  <c r="K512"/>
  <c r="K510"/>
  <c r="K509"/>
  <c r="K511"/>
  <c r="K508"/>
  <c r="K516"/>
  <c r="K515"/>
  <c r="K513"/>
  <c r="K517"/>
  <c r="K514"/>
  <c r="K526"/>
  <c r="K525"/>
  <c r="K520"/>
  <c r="K518"/>
  <c r="K521"/>
  <c r="K524"/>
  <c r="K527"/>
  <c r="K523"/>
  <c r="K532"/>
  <c r="K522"/>
  <c r="K528"/>
  <c r="K538"/>
  <c r="K536"/>
  <c r="K533"/>
  <c r="K531"/>
  <c r="K529"/>
  <c r="K530"/>
  <c r="K537"/>
  <c r="K535"/>
  <c r="K534"/>
  <c r="K541"/>
  <c r="K540"/>
  <c r="K556"/>
  <c r="K555"/>
  <c r="K552"/>
  <c r="K550"/>
  <c r="K548"/>
  <c r="K545"/>
  <c r="K544"/>
  <c r="K539"/>
  <c r="K543"/>
  <c r="K561"/>
  <c r="K559"/>
  <c r="K558"/>
  <c r="K554"/>
  <c r="K553"/>
  <c r="K551"/>
  <c r="K549"/>
  <c r="K547"/>
  <c r="K542"/>
  <c r="K546"/>
  <c r="K563"/>
  <c r="K565"/>
  <c r="K562"/>
  <c r="K560"/>
  <c r="K568"/>
  <c r="K567"/>
  <c r="K564"/>
  <c r="K557"/>
  <c r="K584"/>
  <c r="K573"/>
  <c r="K571"/>
  <c r="K570"/>
  <c r="K566"/>
  <c r="K582"/>
  <c r="K578"/>
  <c r="K575"/>
  <c r="K574"/>
  <c r="K572"/>
  <c r="K569"/>
  <c r="K581"/>
  <c r="K580"/>
  <c r="K577"/>
  <c r="K576"/>
  <c r="K596"/>
  <c r="K592"/>
  <c r="K589"/>
  <c r="K591"/>
  <c r="K588"/>
  <c r="K586"/>
  <c r="K579"/>
  <c r="K583"/>
  <c r="K585"/>
  <c r="K594"/>
  <c r="K593"/>
  <c r="K587"/>
  <c r="K590"/>
  <c r="K595"/>
  <c r="K600"/>
  <c r="K599"/>
  <c r="K597"/>
  <c r="K598"/>
  <c r="K601"/>
  <c r="K613"/>
  <c r="K609"/>
  <c r="K603"/>
  <c r="K602"/>
  <c r="K605"/>
  <c r="K604"/>
  <c r="K606"/>
  <c r="K607"/>
  <c r="K610"/>
  <c r="K611"/>
  <c r="K612"/>
  <c r="K614"/>
  <c r="K615"/>
  <c r="K616"/>
  <c r="K617"/>
  <c r="K620"/>
  <c r="K621"/>
  <c r="K622"/>
  <c r="K618"/>
  <c r="K619"/>
  <c r="K624"/>
  <c r="K623"/>
  <c r="K625"/>
  <c r="K626"/>
  <c r="K627"/>
  <c r="K629"/>
  <c r="K628"/>
  <c r="K630"/>
  <c r="K631"/>
  <c r="K632"/>
  <c r="K634"/>
  <c r="K638"/>
  <c r="K640"/>
  <c r="K642"/>
  <c r="K635"/>
  <c r="K637"/>
  <c r="K633"/>
  <c r="K636"/>
  <c r="K641"/>
  <c r="K639"/>
  <c r="K643"/>
  <c r="K644"/>
  <c r="K646"/>
  <c r="K648"/>
  <c r="K650"/>
  <c r="K652"/>
  <c r="K654"/>
  <c r="K655"/>
  <c r="K645"/>
  <c r="K653"/>
  <c r="K647"/>
  <c r="K649"/>
  <c r="K651"/>
  <c r="H656"/>
  <c r="J656" s="1"/>
  <c r="H657"/>
  <c r="J657" s="1"/>
  <c r="H658"/>
  <c r="J658" s="1"/>
  <c r="H659"/>
  <c r="J659" s="1"/>
  <c r="H660"/>
  <c r="J660" s="1"/>
  <c r="H661"/>
  <c r="J661" s="1"/>
  <c r="H662"/>
  <c r="J662" s="1"/>
  <c r="H663"/>
  <c r="J663" s="1"/>
  <c r="H664"/>
  <c r="J664" s="1"/>
  <c r="H665"/>
  <c r="J665" s="1"/>
  <c r="H666"/>
  <c r="J666" s="1"/>
  <c r="H667"/>
  <c r="J667" s="1"/>
  <c r="H668"/>
  <c r="J668" s="1"/>
  <c r="H669"/>
  <c r="J669" s="1"/>
  <c r="H670"/>
  <c r="J670" s="1"/>
  <c r="H671"/>
  <c r="J671" s="1"/>
  <c r="H672"/>
  <c r="J672" s="1"/>
  <c r="H673"/>
  <c r="J673" s="1"/>
  <c r="H674"/>
  <c r="J674" s="1"/>
  <c r="H675"/>
  <c r="J675" s="1"/>
  <c r="H676"/>
  <c r="J676" s="1"/>
  <c r="H677"/>
  <c r="H680"/>
  <c r="J680" s="1"/>
  <c r="H679"/>
  <c r="H678"/>
  <c r="J678" s="1"/>
  <c r="K679"/>
  <c r="H681"/>
  <c r="J681" s="1"/>
  <c r="K662" l="1"/>
  <c r="K656"/>
  <c r="K681"/>
  <c r="K658"/>
  <c r="K660"/>
  <c r="K659"/>
  <c r="K657"/>
  <c r="K661"/>
  <c r="K672"/>
  <c r="K670"/>
  <c r="K668"/>
  <c r="K663"/>
  <c r="K664"/>
  <c r="K678"/>
  <c r="K665"/>
  <c r="K666"/>
  <c r="K667"/>
  <c r="K680"/>
  <c r="K677"/>
  <c r="K669"/>
  <c r="K671"/>
  <c r="K673"/>
  <c r="K674"/>
  <c r="K675"/>
  <c r="K676"/>
  <c r="H682"/>
  <c r="J682" s="1"/>
  <c r="H683"/>
  <c r="J683" s="1"/>
  <c r="H684"/>
  <c r="J684" s="1"/>
  <c r="H685"/>
  <c r="J685" s="1"/>
  <c r="H686"/>
  <c r="J686" s="1"/>
  <c r="H687"/>
  <c r="J687" s="1"/>
  <c r="H689"/>
  <c r="J689" s="1"/>
  <c r="H688"/>
  <c r="J688" s="1"/>
  <c r="H690"/>
  <c r="J690" s="1"/>
  <c r="H692"/>
  <c r="J692" s="1"/>
  <c r="H691"/>
  <c r="J691" s="1"/>
  <c r="H693"/>
  <c r="J693" s="1"/>
  <c r="H694"/>
  <c r="J694" s="1"/>
  <c r="J695"/>
  <c r="H696"/>
  <c r="J696" s="1"/>
  <c r="J709"/>
  <c r="H697"/>
  <c r="J697" s="1"/>
  <c r="H698"/>
  <c r="J698" s="1"/>
  <c r="H699"/>
  <c r="J699" s="1"/>
  <c r="H701"/>
  <c r="J701" s="1"/>
  <c r="H700"/>
  <c r="J700" s="1"/>
  <c r="H702"/>
  <c r="J702" s="1"/>
  <c r="H703"/>
  <c r="J703" s="1"/>
  <c r="H704"/>
  <c r="J704" s="1"/>
  <c r="H705"/>
  <c r="J705" s="1"/>
  <c r="H707"/>
  <c r="J707" s="1"/>
  <c r="H706"/>
  <c r="J706" s="1"/>
  <c r="H708"/>
  <c r="J708" s="1"/>
  <c r="H710"/>
  <c r="J710" s="1"/>
  <c r="H711"/>
  <c r="J711" s="1"/>
  <c r="H712"/>
  <c r="J712" s="1"/>
  <c r="H713"/>
  <c r="J713" s="1"/>
  <c r="H716"/>
  <c r="J716" s="1"/>
  <c r="H714"/>
  <c r="J714" s="1"/>
  <c r="H715"/>
  <c r="J715" s="1"/>
  <c r="H717"/>
  <c r="J717" s="1"/>
  <c r="H718"/>
  <c r="J718" s="1"/>
  <c r="H719"/>
  <c r="J719" s="1"/>
  <c r="H720"/>
  <c r="J720" s="1"/>
  <c r="H722"/>
  <c r="J722" s="1"/>
  <c r="H723"/>
  <c r="J723" s="1"/>
  <c r="H724"/>
  <c r="J724" s="1"/>
  <c r="H725"/>
  <c r="J725" s="1"/>
  <c r="H730"/>
  <c r="J730" s="1"/>
  <c r="H726"/>
  <c r="J726" s="1"/>
  <c r="H727"/>
  <c r="J727" s="1"/>
  <c r="H728"/>
  <c r="J728" s="1"/>
  <c r="H729"/>
  <c r="J729" s="1"/>
  <c r="H732"/>
  <c r="J732" s="1"/>
  <c r="H731"/>
  <c r="J731" s="1"/>
  <c r="H734"/>
  <c r="J734" s="1"/>
  <c r="H733"/>
  <c r="J733" s="1"/>
  <c r="H735"/>
  <c r="J735" s="1"/>
  <c r="H736"/>
  <c r="J736" s="1"/>
  <c r="H737"/>
  <c r="J737" s="1"/>
  <c r="H738"/>
  <c r="J738" s="1"/>
  <c r="H739"/>
  <c r="J739" s="1"/>
  <c r="H740"/>
  <c r="J740" s="1"/>
  <c r="H741"/>
  <c r="J741" s="1"/>
  <c r="H742"/>
  <c r="J742" s="1"/>
  <c r="H743"/>
  <c r="J743" s="1"/>
  <c r="H745"/>
  <c r="J745" s="1"/>
  <c r="H744"/>
  <c r="J744" s="1"/>
  <c r="H746"/>
  <c r="J746" s="1"/>
  <c r="H747"/>
  <c r="J747" s="1"/>
  <c r="H748"/>
  <c r="J748" s="1"/>
  <c r="H749"/>
  <c r="J749" s="1"/>
  <c r="H750"/>
  <c r="J750" s="1"/>
  <c r="J751"/>
  <c r="H752"/>
  <c r="J752" s="1"/>
  <c r="H753"/>
  <c r="J753" s="1"/>
  <c r="H755"/>
  <c r="J755" s="1"/>
  <c r="H754"/>
  <c r="J754" s="1"/>
  <c r="H757"/>
  <c r="J757" s="1"/>
  <c r="H756"/>
  <c r="J756" s="1"/>
  <c r="H758"/>
  <c r="J758" s="1"/>
  <c r="I826"/>
  <c r="I829"/>
  <c r="I838"/>
  <c r="I845"/>
  <c r="I848"/>
  <c r="I861"/>
  <c r="I866"/>
  <c r="H759"/>
  <c r="J759" s="1"/>
  <c r="H760"/>
  <c r="J760" s="1"/>
  <c r="H761"/>
  <c r="J761" s="1"/>
  <c r="H762"/>
  <c r="J762" s="1"/>
  <c r="H763"/>
  <c r="J763" s="1"/>
  <c r="H764"/>
  <c r="J764" s="1"/>
  <c r="H765"/>
  <c r="J765" s="1"/>
  <c r="J766"/>
  <c r="H767"/>
  <c r="J767" s="1"/>
  <c r="H768"/>
  <c r="H769"/>
  <c r="J769" s="1"/>
  <c r="H770"/>
  <c r="J770" s="1"/>
  <c r="H771"/>
  <c r="J771" s="1"/>
  <c r="H772"/>
  <c r="J772" s="1"/>
  <c r="H773"/>
  <c r="J773" s="1"/>
  <c r="H774"/>
  <c r="J774" s="1"/>
  <c r="H775"/>
  <c r="J775" s="1"/>
  <c r="H776"/>
  <c r="J776" s="1"/>
  <c r="H777"/>
  <c r="J777" s="1"/>
  <c r="H778"/>
  <c r="J778" s="1"/>
  <c r="H779"/>
  <c r="J779" s="1"/>
  <c r="H780"/>
  <c r="J780" s="1"/>
  <c r="H782"/>
  <c r="J782" s="1"/>
  <c r="H781"/>
  <c r="J781" s="1"/>
  <c r="H783"/>
  <c r="J783" s="1"/>
  <c r="H784"/>
  <c r="J784" s="1"/>
  <c r="H785"/>
  <c r="J785" s="1"/>
  <c r="H786"/>
  <c r="J786" s="1"/>
  <c r="H790"/>
  <c r="J790" s="1"/>
  <c r="H788"/>
  <c r="J788" s="1"/>
  <c r="H787"/>
  <c r="J787" s="1"/>
  <c r="H789"/>
  <c r="J789" s="1"/>
  <c r="H791"/>
  <c r="J791" s="1"/>
  <c r="H792"/>
  <c r="J792" s="1"/>
  <c r="H793"/>
  <c r="J793" s="1"/>
  <c r="H794"/>
  <c r="J794" s="1"/>
  <c r="H795"/>
  <c r="J795" s="1"/>
  <c r="I821"/>
  <c r="I825"/>
  <c r="K746" l="1"/>
  <c r="K745"/>
  <c r="K742"/>
  <c r="K738"/>
  <c r="K791"/>
  <c r="K787"/>
  <c r="K790"/>
  <c r="K785"/>
  <c r="K783"/>
  <c r="K692"/>
  <c r="K687"/>
  <c r="K765"/>
  <c r="K701"/>
  <c r="K698"/>
  <c r="K760"/>
  <c r="K792"/>
  <c r="K789"/>
  <c r="K788"/>
  <c r="K784"/>
  <c r="K778"/>
  <c r="K744"/>
  <c r="K743"/>
  <c r="K741"/>
  <c r="K697"/>
  <c r="K690"/>
  <c r="K689"/>
  <c r="K728"/>
  <c r="K726"/>
  <c r="K706"/>
  <c r="K685"/>
  <c r="K730"/>
  <c r="K682"/>
  <c r="K683"/>
  <c r="K684"/>
  <c r="K686"/>
  <c r="K762"/>
  <c r="K761"/>
  <c r="K749"/>
  <c r="K736"/>
  <c r="K733"/>
  <c r="K714"/>
  <c r="K713"/>
  <c r="K712"/>
  <c r="K711"/>
  <c r="K710"/>
  <c r="K708"/>
  <c r="K703"/>
  <c r="K709"/>
  <c r="K696"/>
  <c r="K695"/>
  <c r="K688"/>
  <c r="K691"/>
  <c r="K693"/>
  <c r="K694"/>
  <c r="K699"/>
  <c r="K700"/>
  <c r="K702"/>
  <c r="K704"/>
  <c r="K705"/>
  <c r="K707"/>
  <c r="K722"/>
  <c r="K715"/>
  <c r="K716"/>
  <c r="K717"/>
  <c r="K718"/>
  <c r="K719"/>
  <c r="K720"/>
  <c r="J721"/>
  <c r="K721" s="1"/>
  <c r="K723"/>
  <c r="K724"/>
  <c r="K725"/>
  <c r="K731"/>
  <c r="K732"/>
  <c r="K727"/>
  <c r="K729"/>
  <c r="K734"/>
  <c r="K735"/>
  <c r="K737"/>
  <c r="K739"/>
  <c r="K740"/>
  <c r="K747"/>
  <c r="K758"/>
  <c r="K756"/>
  <c r="K757"/>
  <c r="K752"/>
  <c r="K750"/>
  <c r="K755"/>
  <c r="K748"/>
  <c r="K751"/>
  <c r="K753"/>
  <c r="K754"/>
  <c r="K759"/>
  <c r="K763"/>
  <c r="K764"/>
  <c r="K766"/>
  <c r="K767"/>
  <c r="K768"/>
  <c r="K769"/>
  <c r="K770"/>
  <c r="K771"/>
  <c r="K772"/>
  <c r="K773"/>
  <c r="K774"/>
  <c r="K775"/>
  <c r="K776"/>
  <c r="K777"/>
  <c r="K779"/>
  <c r="K780"/>
  <c r="K781"/>
  <c r="K782"/>
  <c r="K786"/>
  <c r="K793"/>
  <c r="K795"/>
  <c r="K794"/>
  <c r="H796"/>
  <c r="J796" s="1"/>
  <c r="H797"/>
  <c r="J797" s="1"/>
  <c r="H798"/>
  <c r="J798" s="1"/>
  <c r="H799"/>
  <c r="J799" s="1"/>
  <c r="H800"/>
  <c r="J800" s="1"/>
  <c r="H802"/>
  <c r="J802" s="1"/>
  <c r="H801"/>
  <c r="J801" s="1"/>
  <c r="H803"/>
  <c r="J803" s="1"/>
  <c r="H804"/>
  <c r="J804" s="1"/>
  <c r="H805"/>
  <c r="J805" s="1"/>
  <c r="H807"/>
  <c r="H806"/>
  <c r="J806" s="1"/>
  <c r="H808"/>
  <c r="H809"/>
  <c r="H810"/>
  <c r="H811"/>
  <c r="H812"/>
  <c r="H813"/>
  <c r="H814"/>
  <c r="H815"/>
  <c r="H816"/>
  <c r="H817"/>
  <c r="H818"/>
  <c r="H819"/>
  <c r="H821"/>
  <c r="H820"/>
  <c r="H823"/>
  <c r="H822"/>
  <c r="H824"/>
  <c r="H825"/>
  <c r="J825" s="1"/>
  <c r="H826"/>
  <c r="H827"/>
  <c r="H828"/>
  <c r="H829"/>
  <c r="H830"/>
  <c r="H831"/>
  <c r="J831" s="1"/>
  <c r="H832"/>
  <c r="J832" s="1"/>
  <c r="H833"/>
  <c r="J833" s="1"/>
  <c r="H834"/>
  <c r="J834" s="1"/>
  <c r="H835"/>
  <c r="J835" s="1"/>
  <c r="H836"/>
  <c r="J836" s="1"/>
  <c r="K834" l="1"/>
  <c r="K804"/>
  <c r="K800"/>
  <c r="K833"/>
  <c r="K825"/>
  <c r="K796"/>
  <c r="K832"/>
  <c r="K831"/>
  <c r="J829"/>
  <c r="K829" s="1"/>
  <c r="K806"/>
  <c r="K801"/>
  <c r="K798"/>
  <c r="K797"/>
  <c r="K799"/>
  <c r="K802"/>
  <c r="K803"/>
  <c r="K805"/>
  <c r="J807"/>
  <c r="K807" s="1"/>
  <c r="J808"/>
  <c r="K808" s="1"/>
  <c r="J809"/>
  <c r="K809" s="1"/>
  <c r="J811"/>
  <c r="K811" s="1"/>
  <c r="J813"/>
  <c r="K813" s="1"/>
  <c r="J814"/>
  <c r="K814" s="1"/>
  <c r="J815"/>
  <c r="K815" s="1"/>
  <c r="J817"/>
  <c r="K817" s="1"/>
  <c r="J819"/>
  <c r="K819" s="1"/>
  <c r="J820"/>
  <c r="K820" s="1"/>
  <c r="J822"/>
  <c r="K822" s="1"/>
  <c r="J824"/>
  <c r="K824" s="1"/>
  <c r="J823"/>
  <c r="K823" s="1"/>
  <c r="J821"/>
  <c r="K821" s="1"/>
  <c r="J818"/>
  <c r="K818" s="1"/>
  <c r="J816"/>
  <c r="K816" s="1"/>
  <c r="J812"/>
  <c r="K812" s="1"/>
  <c r="J810"/>
  <c r="K810" s="1"/>
  <c r="J826"/>
  <c r="K826" s="1"/>
  <c r="J827"/>
  <c r="K827" s="1"/>
  <c r="J828"/>
  <c r="K828" s="1"/>
  <c r="K830"/>
  <c r="K835"/>
  <c r="K836"/>
  <c r="H837"/>
  <c r="J837" s="1"/>
  <c r="H838"/>
  <c r="H839"/>
  <c r="I840"/>
  <c r="I841"/>
  <c r="H840"/>
  <c r="H841"/>
  <c r="K841"/>
  <c r="H842"/>
  <c r="J842" s="1"/>
  <c r="H843"/>
  <c r="J843" s="1"/>
  <c r="J844"/>
  <c r="H845"/>
  <c r="H846"/>
  <c r="J846" s="1"/>
  <c r="H847"/>
  <c r="H848"/>
  <c r="I849"/>
  <c r="H849"/>
  <c r="H850"/>
  <c r="I851"/>
  <c r="H851"/>
  <c r="I852"/>
  <c r="H853"/>
  <c r="J853" s="1"/>
  <c r="H854"/>
  <c r="J854" s="1"/>
  <c r="K844" l="1"/>
  <c r="J851"/>
  <c r="K851" s="1"/>
  <c r="K842"/>
  <c r="J840"/>
  <c r="K840" s="1"/>
  <c r="J849"/>
  <c r="K849" s="1"/>
  <c r="K837"/>
  <c r="J838"/>
  <c r="K838" s="1"/>
  <c r="J839"/>
  <c r="K839" s="1"/>
  <c r="K843"/>
  <c r="J845"/>
  <c r="K845" s="1"/>
  <c r="K846"/>
  <c r="J847"/>
  <c r="K847" s="1"/>
  <c r="J848"/>
  <c r="K848" s="1"/>
  <c r="J850"/>
  <c r="K850" s="1"/>
  <c r="J852"/>
  <c r="K852" s="1"/>
  <c r="K853"/>
  <c r="K854"/>
  <c r="H855"/>
  <c r="J855" s="1"/>
  <c r="H856"/>
  <c r="H857"/>
  <c r="J857" s="1"/>
  <c r="I858"/>
  <c r="H858"/>
  <c r="I859"/>
  <c r="J859" s="1"/>
  <c r="I860"/>
  <c r="H860"/>
  <c r="H861"/>
  <c r="I862"/>
  <c r="H863"/>
  <c r="J863" s="1"/>
  <c r="H862"/>
  <c r="H864"/>
  <c r="J864" s="1"/>
  <c r="H865"/>
  <c r="H866"/>
  <c r="I867"/>
  <c r="H867"/>
  <c r="H868"/>
  <c r="J868" s="1"/>
  <c r="I870"/>
  <c r="H869"/>
  <c r="J869" s="1"/>
  <c r="H870"/>
  <c r="H871"/>
  <c r="J871" s="1"/>
  <c r="H872"/>
  <c r="J872" s="1"/>
  <c r="I874"/>
  <c r="I875"/>
  <c r="H873"/>
  <c r="J873" s="1"/>
  <c r="H874"/>
  <c r="H875"/>
  <c r="H876"/>
  <c r="J876" s="1"/>
  <c r="I877"/>
  <c r="H877"/>
  <c r="H878"/>
  <c r="J878" s="1"/>
  <c r="I879"/>
  <c r="H879"/>
  <c r="H880"/>
  <c r="J880" s="1"/>
  <c r="H882"/>
  <c r="H881"/>
  <c r="I883"/>
  <c r="H883"/>
  <c r="H884"/>
  <c r="J884" s="1"/>
  <c r="I885"/>
  <c r="H885"/>
  <c r="I887"/>
  <c r="I888"/>
  <c r="H886"/>
  <c r="J886" s="1"/>
  <c r="H887"/>
  <c r="H888"/>
  <c r="H889"/>
  <c r="J889" s="1"/>
  <c r="I891"/>
  <c r="H890"/>
  <c r="H891"/>
  <c r="I892"/>
  <c r="H892"/>
  <c r="I893"/>
  <c r="I898"/>
  <c r="I895"/>
  <c r="H893"/>
  <c r="H894"/>
  <c r="J894" s="1"/>
  <c r="H895"/>
  <c r="H896"/>
  <c r="J896" s="1"/>
  <c r="H897"/>
  <c r="J897" s="1"/>
  <c r="I899"/>
  <c r="H898"/>
  <c r="H899"/>
  <c r="H900"/>
  <c r="J900" s="1"/>
  <c r="J870" l="1"/>
  <c r="K870" s="1"/>
  <c r="K878"/>
  <c r="J874"/>
  <c r="K874" s="1"/>
  <c r="J862"/>
  <c r="K862" s="1"/>
  <c r="K863"/>
  <c r="J860"/>
  <c r="K860" s="1"/>
  <c r="J858"/>
  <c r="K858" s="1"/>
  <c r="K855"/>
  <c r="J856"/>
  <c r="K856" s="1"/>
  <c r="K857"/>
  <c r="J883"/>
  <c r="K883" s="1"/>
  <c r="J879"/>
  <c r="K879" s="1"/>
  <c r="J877"/>
  <c r="K877" s="1"/>
  <c r="K873"/>
  <c r="K872"/>
  <c r="K868"/>
  <c r="J867"/>
  <c r="K867" s="1"/>
  <c r="K859"/>
  <c r="K861"/>
  <c r="K864"/>
  <c r="J865"/>
  <c r="K865" s="1"/>
  <c r="J866"/>
  <c r="K866" s="1"/>
  <c r="K869"/>
  <c r="K871"/>
  <c r="J875"/>
  <c r="K875" s="1"/>
  <c r="K876"/>
  <c r="K880"/>
  <c r="J881"/>
  <c r="K881" s="1"/>
  <c r="J882"/>
  <c r="K882" s="1"/>
  <c r="K884"/>
  <c r="J885"/>
  <c r="K885" s="1"/>
  <c r="K886"/>
  <c r="J887"/>
  <c r="K887" s="1"/>
  <c r="J888"/>
  <c r="K888" s="1"/>
  <c r="J895"/>
  <c r="K895" s="1"/>
  <c r="K889"/>
  <c r="K894"/>
  <c r="J892"/>
  <c r="K892" s="1"/>
  <c r="K891"/>
  <c r="K890"/>
  <c r="J898"/>
  <c r="K898" s="1"/>
  <c r="K897"/>
  <c r="K896"/>
  <c r="J893"/>
  <c r="K893" s="1"/>
  <c r="J899"/>
  <c r="K899" s="1"/>
  <c r="K900"/>
  <c r="H901"/>
  <c r="J901" s="1"/>
  <c r="H902"/>
  <c r="J902" s="1"/>
  <c r="H903"/>
  <c r="J903" s="1"/>
  <c r="J904"/>
  <c r="J905"/>
  <c r="J906"/>
  <c r="J907"/>
  <c r="J908"/>
  <c r="I910"/>
  <c r="H909"/>
  <c r="J909" s="1"/>
  <c r="H910"/>
  <c r="H911"/>
  <c r="J911" s="1"/>
  <c r="H912"/>
  <c r="J912" s="1"/>
  <c r="H913"/>
  <c r="J913" s="1"/>
  <c r="H914"/>
  <c r="J914" s="1"/>
  <c r="I915"/>
  <c r="H915"/>
  <c r="H916"/>
  <c r="J916" s="1"/>
  <c r="H917"/>
  <c r="J917" s="1"/>
  <c r="J919"/>
  <c r="H918"/>
  <c r="J918" s="1"/>
  <c r="H920"/>
  <c r="J920" s="1"/>
  <c r="H921"/>
  <c r="J921" s="1"/>
  <c r="H922"/>
  <c r="J922" s="1"/>
  <c r="H923"/>
  <c r="J923" s="1"/>
  <c r="H924"/>
  <c r="J924" s="1"/>
  <c r="I925"/>
  <c r="I927"/>
  <c r="I926"/>
  <c r="H925"/>
  <c r="H926"/>
  <c r="H927"/>
  <c r="H928"/>
  <c r="J928" s="1"/>
  <c r="H929"/>
  <c r="J929" s="1"/>
  <c r="H930"/>
  <c r="J930" s="1"/>
  <c r="H931"/>
  <c r="J931" s="1"/>
  <c r="H932"/>
  <c r="J932" s="1"/>
  <c r="K902" l="1"/>
  <c r="J926"/>
  <c r="K922"/>
  <c r="K920"/>
  <c r="K919"/>
  <c r="K914"/>
  <c r="K912"/>
  <c r="K907"/>
  <c r="K903"/>
  <c r="K930"/>
  <c r="K901"/>
  <c r="K917"/>
  <c r="K909"/>
  <c r="K906"/>
  <c r="K904"/>
  <c r="J910"/>
  <c r="K910" s="1"/>
  <c r="K929"/>
  <c r="K905"/>
  <c r="K908"/>
  <c r="K916"/>
  <c r="K911"/>
  <c r="J925"/>
  <c r="K925" s="1"/>
  <c r="J915"/>
  <c r="K915" s="1"/>
  <c r="K913"/>
  <c r="K921"/>
  <c r="K918"/>
  <c r="K923"/>
  <c r="K924"/>
  <c r="K928"/>
  <c r="K926"/>
  <c r="J927"/>
  <c r="K927" s="1"/>
  <c r="K931"/>
  <c r="K932"/>
  <c r="H933"/>
  <c r="I934"/>
  <c r="H934"/>
  <c r="I935"/>
  <c r="H935"/>
  <c r="I936"/>
  <c r="H936"/>
  <c r="H937"/>
  <c r="J937" s="1"/>
  <c r="K937" l="1"/>
  <c r="J933"/>
  <c r="K933" s="1"/>
  <c r="J934"/>
  <c r="K934" s="1"/>
  <c r="J935"/>
  <c r="K935" s="1"/>
  <c r="J936"/>
  <c r="K936" s="1"/>
  <c r="I938" l="1"/>
  <c r="H938"/>
  <c r="H939"/>
  <c r="J939" s="1"/>
  <c r="H940"/>
  <c r="J940" s="1"/>
  <c r="H941"/>
  <c r="J941" s="1"/>
  <c r="H943"/>
  <c r="J943" s="1"/>
  <c r="H942"/>
  <c r="J942" s="1"/>
  <c r="H944"/>
  <c r="J944" s="1"/>
  <c r="I945"/>
  <c r="H945"/>
  <c r="H946"/>
  <c r="J946" s="1"/>
  <c r="H947"/>
  <c r="J947" s="1"/>
  <c r="I948"/>
  <c r="H948"/>
  <c r="H949"/>
  <c r="J949" s="1"/>
  <c r="H950"/>
  <c r="J950" s="1"/>
  <c r="H951"/>
  <c r="J951" s="1"/>
  <c r="H952"/>
  <c r="J952" s="1"/>
  <c r="H953"/>
  <c r="I954"/>
  <c r="H954"/>
  <c r="H955"/>
  <c r="J955" s="1"/>
  <c r="H956"/>
  <c r="J956" s="1"/>
  <c r="H957"/>
  <c r="J957" s="1"/>
  <c r="H958"/>
  <c r="J958" s="1"/>
  <c r="H959"/>
  <c r="J959" s="1"/>
  <c r="H960"/>
  <c r="J960" s="1"/>
  <c r="H961"/>
  <c r="I962"/>
  <c r="H962"/>
  <c r="I963"/>
  <c r="H963"/>
  <c r="H964"/>
  <c r="I965"/>
  <c r="H965"/>
  <c r="H966"/>
  <c r="J966" s="1"/>
  <c r="H967"/>
  <c r="J967" s="1"/>
  <c r="H968"/>
  <c r="J968" s="1"/>
  <c r="H969"/>
  <c r="J969" s="1"/>
  <c r="H970"/>
  <c r="J970" s="1"/>
  <c r="H971"/>
  <c r="I972"/>
  <c r="H972"/>
  <c r="H973"/>
  <c r="J973" s="1"/>
  <c r="H974"/>
  <c r="J974" s="1"/>
  <c r="H975"/>
  <c r="J975" s="1"/>
  <c r="H976"/>
  <c r="J976" s="1"/>
  <c r="H977"/>
  <c r="I978"/>
  <c r="H978"/>
  <c r="H979"/>
  <c r="J979" s="1"/>
  <c r="K979" s="1"/>
  <c r="H980"/>
  <c r="J980" s="1"/>
  <c r="K980" s="1"/>
  <c r="H981"/>
  <c r="I982"/>
  <c r="H982"/>
  <c r="H983"/>
  <c r="J983" s="1"/>
  <c r="H984"/>
  <c r="J984" s="1"/>
  <c r="H985"/>
  <c r="J985" s="1"/>
  <c r="H986"/>
  <c r="J986" s="1"/>
  <c r="H987"/>
  <c r="J987" s="1"/>
  <c r="H988"/>
  <c r="J988" s="1"/>
  <c r="H989"/>
  <c r="I990"/>
  <c r="H990"/>
  <c r="H991"/>
  <c r="J991" s="1"/>
  <c r="H992"/>
  <c r="I993"/>
  <c r="H993"/>
  <c r="H994"/>
  <c r="J994" s="1"/>
  <c r="H995"/>
  <c r="J995" s="1"/>
  <c r="H996"/>
  <c r="J996" s="1"/>
  <c r="I999"/>
  <c r="H997"/>
  <c r="J997" s="1"/>
  <c r="K941" l="1"/>
  <c r="K939"/>
  <c r="J938"/>
  <c r="K938" s="1"/>
  <c r="K996"/>
  <c r="K994"/>
  <c r="K987"/>
  <c r="K985"/>
  <c r="K967"/>
  <c r="K943"/>
  <c r="K940"/>
  <c r="K942"/>
  <c r="J945"/>
  <c r="K945" s="1"/>
  <c r="K997"/>
  <c r="K951"/>
  <c r="K944"/>
  <c r="K946"/>
  <c r="K947"/>
  <c r="J948"/>
  <c r="K948" s="1"/>
  <c r="K949"/>
  <c r="K950"/>
  <c r="K952"/>
  <c r="J953"/>
  <c r="K953" s="1"/>
  <c r="J954"/>
  <c r="K954" s="1"/>
  <c r="K955"/>
  <c r="K956"/>
  <c r="K957"/>
  <c r="K958"/>
  <c r="K959"/>
  <c r="K960"/>
  <c r="J993"/>
  <c r="K993" s="1"/>
  <c r="K976"/>
  <c r="K974"/>
  <c r="J972"/>
  <c r="K972" s="1"/>
  <c r="J961"/>
  <c r="K961" s="1"/>
  <c r="J962"/>
  <c r="K962" s="1"/>
  <c r="J963"/>
  <c r="K963" s="1"/>
  <c r="J964"/>
  <c r="K964" s="1"/>
  <c r="K973"/>
  <c r="K995"/>
  <c r="K988"/>
  <c r="K986"/>
  <c r="K984"/>
  <c r="K970"/>
  <c r="K968"/>
  <c r="J965"/>
  <c r="K965" s="1"/>
  <c r="K966"/>
  <c r="K969"/>
  <c r="J971"/>
  <c r="K971" s="1"/>
  <c r="K991"/>
  <c r="K983"/>
  <c r="J982"/>
  <c r="K982" s="1"/>
  <c r="J978"/>
  <c r="K978" s="1"/>
  <c r="K975"/>
  <c r="J977"/>
  <c r="K977" s="1"/>
  <c r="J981"/>
  <c r="K981" s="1"/>
  <c r="J989"/>
  <c r="K989" s="1"/>
  <c r="J990"/>
  <c r="K990" s="1"/>
  <c r="J992"/>
  <c r="K992" s="1"/>
  <c r="H998"/>
  <c r="J998" s="1"/>
  <c r="K998" l="1"/>
  <c r="H999"/>
  <c r="J999" s="1"/>
  <c r="H1000"/>
  <c r="I1001"/>
  <c r="H1001"/>
  <c r="H1002"/>
  <c r="J1002" s="1"/>
  <c r="H1003"/>
  <c r="J1003" s="1"/>
  <c r="H1004"/>
  <c r="I1005"/>
  <c r="H1005"/>
  <c r="H1006"/>
  <c r="J1006" s="1"/>
  <c r="H1007"/>
  <c r="J1007" s="1"/>
  <c r="H1008"/>
  <c r="J1008" s="1"/>
  <c r="H1009"/>
  <c r="J1009" s="1"/>
  <c r="H1010"/>
  <c r="J1010" s="1"/>
  <c r="H1011"/>
  <c r="J1011" s="1"/>
  <c r="J1012"/>
  <c r="J1013"/>
  <c r="J1014"/>
  <c r="J1015"/>
  <c r="J1016"/>
  <c r="J1017"/>
  <c r="H1018"/>
  <c r="J1018" s="1"/>
  <c r="H1019"/>
  <c r="J1019" s="1"/>
  <c r="H1020"/>
  <c r="J1020" s="1"/>
  <c r="H1021"/>
  <c r="J1021" s="1"/>
  <c r="K1021" s="1"/>
  <c r="H1022"/>
  <c r="I1023"/>
  <c r="H1023"/>
  <c r="H1024"/>
  <c r="J1024" s="1"/>
  <c r="K1024" s="1"/>
  <c r="H1025"/>
  <c r="J1025" s="1"/>
  <c r="K1025" s="1"/>
  <c r="H1026"/>
  <c r="J1026" s="1"/>
  <c r="H1027"/>
  <c r="J1027" s="1"/>
  <c r="H1028"/>
  <c r="J1028" s="1"/>
  <c r="H1029"/>
  <c r="J1029" s="1"/>
  <c r="H1030"/>
  <c r="J1030" s="1"/>
  <c r="H1031"/>
  <c r="J1031" s="1"/>
  <c r="H1032"/>
  <c r="J1032" s="1"/>
  <c r="H1033"/>
  <c r="J1033" s="1"/>
  <c r="H1034"/>
  <c r="J1034" s="1"/>
  <c r="H1035"/>
  <c r="J1035" s="1"/>
  <c r="H1036"/>
  <c r="J1036" s="1"/>
  <c r="H1037"/>
  <c r="J1037" s="1"/>
  <c r="H1038"/>
  <c r="J1038" s="1"/>
  <c r="H1039"/>
  <c r="J1039" s="1"/>
  <c r="H1040"/>
  <c r="J1040" s="1"/>
  <c r="H1041"/>
  <c r="J1041" s="1"/>
  <c r="H1042"/>
  <c r="J1042" s="1"/>
  <c r="I1043"/>
  <c r="H1043"/>
  <c r="H1044"/>
  <c r="J1044" s="1"/>
  <c r="H1045"/>
  <c r="J1045" s="1"/>
  <c r="H1047"/>
  <c r="J1047" s="1"/>
  <c r="H1046"/>
  <c r="J1046" s="1"/>
  <c r="H1048"/>
  <c r="J1048" s="1"/>
  <c r="H1049"/>
  <c r="I1050"/>
  <c r="H1050"/>
  <c r="H1051"/>
  <c r="J1051" s="1"/>
  <c r="H1052"/>
  <c r="J1052" s="1"/>
  <c r="H1053"/>
  <c r="J1053" s="1"/>
  <c r="H1054"/>
  <c r="J1054" s="1"/>
  <c r="H1055"/>
  <c r="J1055" s="1"/>
  <c r="H1056"/>
  <c r="J1056" s="1"/>
  <c r="H1057"/>
  <c r="J1057" s="1"/>
  <c r="H1058"/>
  <c r="J1058" s="1"/>
  <c r="H1059"/>
  <c r="J1059" s="1"/>
  <c r="H1060"/>
  <c r="J1060" s="1"/>
  <c r="H1061"/>
  <c r="J1061" s="1"/>
  <c r="H1062"/>
  <c r="J1062" s="1"/>
  <c r="H1063"/>
  <c r="J1063" s="1"/>
  <c r="H1064"/>
  <c r="H1065"/>
  <c r="I1065"/>
  <c r="H1066"/>
  <c r="J1066" s="1"/>
  <c r="H1067"/>
  <c r="J1067" s="1"/>
  <c r="H1068"/>
  <c r="J1068" s="1"/>
  <c r="H1069"/>
  <c r="I1070"/>
  <c r="I1073"/>
  <c r="I1084"/>
  <c r="I1085"/>
  <c r="H1070"/>
  <c r="H1071"/>
  <c r="J1071" s="1"/>
  <c r="H1072"/>
  <c r="J1072" s="1"/>
  <c r="H1073"/>
  <c r="H1074"/>
  <c r="J1074" s="1"/>
  <c r="H1075"/>
  <c r="J1075" s="1"/>
  <c r="H1076"/>
  <c r="J1076" s="1"/>
  <c r="H1077"/>
  <c r="J1077" s="1"/>
  <c r="H1078"/>
  <c r="J1078" s="1"/>
  <c r="H1079"/>
  <c r="J1079" s="1"/>
  <c r="H1080"/>
  <c r="J1080" s="1"/>
  <c r="H1081"/>
  <c r="J1081" s="1"/>
  <c r="H1082"/>
  <c r="J1082" s="1"/>
  <c r="H1083"/>
  <c r="J1083" s="1"/>
  <c r="H1084"/>
  <c r="H1085"/>
  <c r="H1086"/>
  <c r="J1086" s="1"/>
  <c r="H1087"/>
  <c r="J1087" s="1"/>
  <c r="H1088"/>
  <c r="J1088" s="1"/>
  <c r="H1089"/>
  <c r="J1089" s="1"/>
  <c r="H1090"/>
  <c r="J1090" s="1"/>
  <c r="H1092"/>
  <c r="J1092" s="1"/>
  <c r="H1091"/>
  <c r="J1091" s="1"/>
  <c r="H1093"/>
  <c r="J1093" s="1"/>
  <c r="H1094"/>
  <c r="J1094" s="1"/>
  <c r="H1095"/>
  <c r="J1095" s="1"/>
  <c r="H1096"/>
  <c r="J1096" s="1"/>
  <c r="H1097"/>
  <c r="J1097" s="1"/>
  <c r="H1098"/>
  <c r="J1098" s="1"/>
  <c r="H1099"/>
  <c r="J1099" s="1"/>
  <c r="H1100"/>
  <c r="J1100" s="1"/>
  <c r="H1101"/>
  <c r="J1101" s="1"/>
  <c r="H1102"/>
  <c r="J1102" s="1"/>
  <c r="H1103"/>
  <c r="J1103" s="1"/>
  <c r="H1104"/>
  <c r="J1104" s="1"/>
  <c r="I1106"/>
  <c r="H1106"/>
  <c r="I1108"/>
  <c r="H1107"/>
  <c r="J1107" s="1"/>
  <c r="H1108"/>
  <c r="H1109"/>
  <c r="J1109" s="1"/>
  <c r="H1110"/>
  <c r="I1111"/>
  <c r="H1111"/>
  <c r="H1112"/>
  <c r="J1112" s="1"/>
  <c r="H1113"/>
  <c r="I1114"/>
  <c r="H1114"/>
  <c r="H1115"/>
  <c r="J1115" s="1"/>
  <c r="I1118"/>
  <c r="H1118"/>
  <c r="H1119"/>
  <c r="J1119" s="1"/>
  <c r="H1120"/>
  <c r="J1120" s="1"/>
  <c r="I1121"/>
  <c r="H1121"/>
  <c r="H1123"/>
  <c r="J1123" s="1"/>
  <c r="H1128"/>
  <c r="J1128" s="1"/>
  <c r="I1174"/>
  <c r="H1174"/>
  <c r="H1173"/>
  <c r="J1173" s="1"/>
  <c r="I1172"/>
  <c r="H1172"/>
  <c r="H1171"/>
  <c r="J1171" s="1"/>
  <c r="H1170"/>
  <c r="J1170" s="1"/>
  <c r="H1169"/>
  <c r="J1169" s="1"/>
  <c r="I1168"/>
  <c r="H1168"/>
  <c r="I1167"/>
  <c r="H1167"/>
  <c r="K1167"/>
  <c r="H1166"/>
  <c r="J1166" s="1"/>
  <c r="H1165"/>
  <c r="J1165" s="1"/>
  <c r="H1164"/>
  <c r="J1164" s="1"/>
  <c r="H1163"/>
  <c r="J1163" s="1"/>
  <c r="I1162"/>
  <c r="H1162"/>
  <c r="H1161"/>
  <c r="J1161" s="1"/>
  <c r="H1160"/>
  <c r="J1160" s="1"/>
  <c r="H1159"/>
  <c r="J1159" s="1"/>
  <c r="H1158"/>
  <c r="J1158" s="1"/>
  <c r="H1157"/>
  <c r="J1157" s="1"/>
  <c r="H1156"/>
  <c r="J1156" s="1"/>
  <c r="H1155"/>
  <c r="J1155" s="1"/>
  <c r="H1154"/>
  <c r="J1154" s="1"/>
  <c r="I1153"/>
  <c r="H1153"/>
  <c r="H1152"/>
  <c r="J1152" s="1"/>
  <c r="H1151"/>
  <c r="J1151" s="1"/>
  <c r="H1150"/>
  <c r="J1150" s="1"/>
  <c r="H1149"/>
  <c r="J1149" s="1"/>
  <c r="H1148"/>
  <c r="J1148" s="1"/>
  <c r="H1147"/>
  <c r="J1147" s="1"/>
  <c r="H1146"/>
  <c r="J1146" s="1"/>
  <c r="I1145"/>
  <c r="H1145"/>
  <c r="H1144"/>
  <c r="J1144" s="1"/>
  <c r="H1143"/>
  <c r="J1143" s="1"/>
  <c r="H1142"/>
  <c r="J1142" s="1"/>
  <c r="H1141"/>
  <c r="J1141" s="1"/>
  <c r="I1140"/>
  <c r="H1140"/>
  <c r="H1139"/>
  <c r="J1139" s="1"/>
  <c r="H1138"/>
  <c r="J1138" s="1"/>
  <c r="H1137"/>
  <c r="J1137" s="1"/>
  <c r="H1136"/>
  <c r="J1136" s="1"/>
  <c r="H1135"/>
  <c r="J1135" s="1"/>
  <c r="I1134"/>
  <c r="H1134"/>
  <c r="I1133"/>
  <c r="H1133"/>
  <c r="H1132"/>
  <c r="J1132" s="1"/>
  <c r="H1131"/>
  <c r="J1131" s="1"/>
  <c r="I1130"/>
  <c r="H1130"/>
  <c r="H1129"/>
  <c r="J1129" s="1"/>
  <c r="K999" l="1"/>
  <c r="J1070"/>
  <c r="K1070" s="1"/>
  <c r="K1016"/>
  <c r="K1015"/>
  <c r="J1065"/>
  <c r="K1065" s="1"/>
  <c r="K1063"/>
  <c r="K1062"/>
  <c r="K1061"/>
  <c r="K1060"/>
  <c r="K1059"/>
  <c r="K1058"/>
  <c r="K1057"/>
  <c r="K1056"/>
  <c r="K1055"/>
  <c r="K1054"/>
  <c r="K1053"/>
  <c r="K1052"/>
  <c r="K1051"/>
  <c r="J1050"/>
  <c r="K1050" s="1"/>
  <c r="K1042"/>
  <c r="K1041"/>
  <c r="K1040"/>
  <c r="K1039"/>
  <c r="K1038"/>
  <c r="K1037"/>
  <c r="K1036"/>
  <c r="K1035"/>
  <c r="K1034"/>
  <c r="K1033"/>
  <c r="K1032"/>
  <c r="K1031"/>
  <c r="K1029"/>
  <c r="K1028"/>
  <c r="K1027"/>
  <c r="K1020"/>
  <c r="K1013"/>
  <c r="K1012"/>
  <c r="K1011"/>
  <c r="K1010"/>
  <c r="K1003"/>
  <c r="K1002"/>
  <c r="J1000"/>
  <c r="K1000" s="1"/>
  <c r="J1001"/>
  <c r="K1001" s="1"/>
  <c r="J1004"/>
  <c r="K1004" s="1"/>
  <c r="J1005"/>
  <c r="K1005" s="1"/>
  <c r="K1014"/>
  <c r="K1019"/>
  <c r="K1018"/>
  <c r="K1017"/>
  <c r="K1009"/>
  <c r="K1006"/>
  <c r="K1007"/>
  <c r="K1008"/>
  <c r="K1119"/>
  <c r="K1026"/>
  <c r="K1115"/>
  <c r="J1153"/>
  <c r="K1153" s="1"/>
  <c r="K1154"/>
  <c r="K1155"/>
  <c r="K1156"/>
  <c r="K1157"/>
  <c r="K1158"/>
  <c r="K1159"/>
  <c r="K1160"/>
  <c r="K1161"/>
  <c r="J1168"/>
  <c r="K1168" s="1"/>
  <c r="K1169"/>
  <c r="K1170"/>
  <c r="K1171"/>
  <c r="J1174"/>
  <c r="K1174" s="1"/>
  <c r="K1128"/>
  <c r="K1123"/>
  <c r="K1120"/>
  <c r="J1118"/>
  <c r="K1118" s="1"/>
  <c r="J1114"/>
  <c r="K1114" s="1"/>
  <c r="J1111"/>
  <c r="K1111" s="1"/>
  <c r="J1106"/>
  <c r="K1106" s="1"/>
  <c r="K1104"/>
  <c r="K1103"/>
  <c r="K1102"/>
  <c r="K1101"/>
  <c r="K1100"/>
  <c r="K1099"/>
  <c r="K1098"/>
  <c r="K1097"/>
  <c r="K1096"/>
  <c r="K1095"/>
  <c r="K1094"/>
  <c r="K1093"/>
  <c r="K1091"/>
  <c r="K1092"/>
  <c r="K1090"/>
  <c r="K1089"/>
  <c r="K1088"/>
  <c r="K1087"/>
  <c r="K1086"/>
  <c r="K1083"/>
  <c r="K1082"/>
  <c r="K1081"/>
  <c r="K1080"/>
  <c r="K1079"/>
  <c r="K1078"/>
  <c r="K1077"/>
  <c r="K1076"/>
  <c r="K1075"/>
  <c r="K1074"/>
  <c r="K1072"/>
  <c r="K1071"/>
  <c r="K1068"/>
  <c r="K1067"/>
  <c r="K1066"/>
  <c r="K1109"/>
  <c r="K1107"/>
  <c r="K1048"/>
  <c r="K1046"/>
  <c r="K1047"/>
  <c r="K1045"/>
  <c r="K1044"/>
  <c r="J1022"/>
  <c r="K1022" s="1"/>
  <c r="J1023"/>
  <c r="K1023" s="1"/>
  <c r="K1030"/>
  <c r="J1043"/>
  <c r="K1043" s="1"/>
  <c r="J1049"/>
  <c r="K1049" s="1"/>
  <c r="J1064"/>
  <c r="K1064" s="1"/>
  <c r="J1069"/>
  <c r="K1069" s="1"/>
  <c r="J1073"/>
  <c r="K1073" s="1"/>
  <c r="J1084"/>
  <c r="K1084" s="1"/>
  <c r="J1085"/>
  <c r="K1085" s="1"/>
  <c r="J1108"/>
  <c r="K1108" s="1"/>
  <c r="J1110"/>
  <c r="K1110" s="1"/>
  <c r="K1112"/>
  <c r="J1113"/>
  <c r="K1113" s="1"/>
  <c r="J1130"/>
  <c r="K1130" s="1"/>
  <c r="K1131"/>
  <c r="K1132"/>
  <c r="J1134"/>
  <c r="K1134" s="1"/>
  <c r="K1135"/>
  <c r="K1136"/>
  <c r="K1137"/>
  <c r="K1138"/>
  <c r="J1145"/>
  <c r="K1145" s="1"/>
  <c r="K1146"/>
  <c r="K1147"/>
  <c r="K1148"/>
  <c r="K1149"/>
  <c r="K1150"/>
  <c r="J1121"/>
  <c r="K1121" s="1"/>
  <c r="K1129"/>
  <c r="K1142"/>
  <c r="K1152"/>
  <c r="K1139"/>
  <c r="K1151"/>
  <c r="K1166"/>
  <c r="J1133"/>
  <c r="K1133" s="1"/>
  <c r="J1140"/>
  <c r="K1140" s="1"/>
  <c r="K1144"/>
  <c r="J1162"/>
  <c r="K1162" s="1"/>
  <c r="K1163"/>
  <c r="K1164"/>
  <c r="K1165"/>
  <c r="J1172"/>
  <c r="K1172" s="1"/>
  <c r="K1173"/>
  <c r="K1141"/>
  <c r="K1143"/>
</calcChain>
</file>

<file path=xl/sharedStrings.xml><?xml version="1.0" encoding="utf-8"?>
<sst xmlns="http://schemas.openxmlformats.org/spreadsheetml/2006/main" count="2412" uniqueCount="561">
  <si>
    <t>WE CALCULATE YOUR RISK AND REWARD AND GIVE YOU MAXIMUM RETURNS</t>
  </si>
  <si>
    <t>TRACK RECORD</t>
  </si>
  <si>
    <t>DATE</t>
  </si>
  <si>
    <t>SCRIPT</t>
  </si>
  <si>
    <t>RECO</t>
  </si>
  <si>
    <t>RATE</t>
  </si>
  <si>
    <t>BOOKED AT 1</t>
  </si>
  <si>
    <t>BOOKED AT 2</t>
  </si>
  <si>
    <t>P1</t>
  </si>
  <si>
    <t>P2</t>
  </si>
  <si>
    <t>TOTAL POINTS</t>
  </si>
  <si>
    <t>Profit &amp; Loss</t>
  </si>
  <si>
    <t>CIPLA</t>
  </si>
  <si>
    <t>BUY</t>
  </si>
  <si>
    <t>ASIANPAINTS</t>
  </si>
  <si>
    <t>AXISBANK</t>
  </si>
  <si>
    <t>ARVIND</t>
  </si>
  <si>
    <t>TATAMOTORS</t>
  </si>
  <si>
    <t>HINDALCO</t>
  </si>
  <si>
    <t>SBIN</t>
  </si>
  <si>
    <t>ICICIBANK</t>
  </si>
  <si>
    <t>TATASTEEL</t>
  </si>
  <si>
    <t>BHARTIARTL</t>
  </si>
  <si>
    <t>RELIANCE</t>
  </si>
  <si>
    <t>BHARATFORG</t>
  </si>
  <si>
    <t>INFY</t>
  </si>
  <si>
    <t>ONGC</t>
  </si>
  <si>
    <t>BHARATFIN</t>
  </si>
  <si>
    <t>DLF</t>
  </si>
  <si>
    <t>ADANIPORTS</t>
  </si>
  <si>
    <t>KSCL</t>
  </si>
  <si>
    <t xml:space="preserve">LICHSGFIN </t>
  </si>
  <si>
    <t>SELL</t>
  </si>
  <si>
    <t>HINDUNILVR</t>
  </si>
  <si>
    <t>TECHM</t>
  </si>
  <si>
    <t>BIOCON</t>
  </si>
  <si>
    <t>NO. OF SHARES</t>
  </si>
  <si>
    <t>RUSHIL</t>
  </si>
  <si>
    <t>VAKRANGEE</t>
  </si>
  <si>
    <t>GNFC</t>
  </si>
  <si>
    <t>BPCL</t>
  </si>
  <si>
    <t>COSMOFILMS</t>
  </si>
  <si>
    <t>CEATLTD</t>
  </si>
  <si>
    <t>ABIRLANUVO</t>
  </si>
  <si>
    <t>GLENMARK</t>
  </si>
  <si>
    <t>BAJAJFINANCE</t>
  </si>
  <si>
    <t>CONCOR</t>
  </si>
  <si>
    <t>ABIRLANIVO</t>
  </si>
  <si>
    <t>CAIRN</t>
  </si>
  <si>
    <t>SUNPHARMA</t>
  </si>
  <si>
    <t>INFRATEL</t>
  </si>
  <si>
    <t>ENGINERSIN</t>
  </si>
  <si>
    <t>GODREJCP</t>
  </si>
  <si>
    <t>ABAN</t>
  </si>
  <si>
    <t>HERITGFOOD</t>
  </si>
  <si>
    <t>ITC</t>
  </si>
  <si>
    <t>DISHMAN</t>
  </si>
  <si>
    <t>ENGINERSIND</t>
  </si>
  <si>
    <t>RAYMOND</t>
  </si>
  <si>
    <t>VRLLOG</t>
  </si>
  <si>
    <t xml:space="preserve"> IGL</t>
  </si>
  <si>
    <t>MFSL</t>
  </si>
  <si>
    <t>LOVABLE</t>
  </si>
  <si>
    <t>LUMAXIND</t>
  </si>
  <si>
    <t>HINDPETRO</t>
  </si>
  <si>
    <t>NBCC</t>
  </si>
  <si>
    <t>COROMANDEL</t>
  </si>
  <si>
    <t>PETRONET</t>
  </si>
  <si>
    <t>ZUARI</t>
  </si>
  <si>
    <t>MGL</t>
  </si>
  <si>
    <t>ESCORTS</t>
  </si>
  <si>
    <t>GUJALKALI</t>
  </si>
  <si>
    <t>ICICIPRULI</t>
  </si>
  <si>
    <t>TATASPONGE</t>
  </si>
  <si>
    <t>UPARGANGES</t>
  </si>
  <si>
    <t>UJJIVAN</t>
  </si>
  <si>
    <t>NESCO</t>
  </si>
  <si>
    <t>WELSPUNIND</t>
  </si>
  <si>
    <t>UFLEX</t>
  </si>
  <si>
    <t>SHEMAROO</t>
  </si>
  <si>
    <t>INDYAGLYCO</t>
  </si>
  <si>
    <t>STC INDIA</t>
  </si>
  <si>
    <t>BEL</t>
  </si>
  <si>
    <t>CAPF</t>
  </si>
  <si>
    <t>GEOMETRIC</t>
  </si>
  <si>
    <t>JUBLFOOD</t>
  </si>
  <si>
    <t>SHREEPUSHK</t>
  </si>
  <si>
    <t>EDELWEISS</t>
  </si>
  <si>
    <t>HINDZINC</t>
  </si>
  <si>
    <t>DALMIASUG</t>
  </si>
  <si>
    <t>RPINFRA</t>
  </si>
  <si>
    <t>IOC</t>
  </si>
  <si>
    <t>SHILPI</t>
  </si>
  <si>
    <t>ZEEL</t>
  </si>
  <si>
    <t>SRF</t>
  </si>
  <si>
    <t>INDUSIND</t>
  </si>
  <si>
    <t>AJANTAPHARM</t>
  </si>
  <si>
    <t>CESC</t>
  </si>
  <si>
    <t>JUBLINDS</t>
  </si>
  <si>
    <t>ACC</t>
  </si>
  <si>
    <t>MCDOWELL-N</t>
  </si>
  <si>
    <t>ALKEM</t>
  </si>
  <si>
    <t>THOMASCOOK</t>
  </si>
  <si>
    <t>GRASIM</t>
  </si>
  <si>
    <t>DELTACORP</t>
  </si>
  <si>
    <t>L&amp;TFH</t>
  </si>
  <si>
    <t>TITAN</t>
  </si>
  <si>
    <t>CHENNPETRO</t>
  </si>
  <si>
    <t>LLOYDELENG</t>
  </si>
  <si>
    <t>FINPIPE</t>
  </si>
  <si>
    <t>MPHASIS</t>
  </si>
  <si>
    <t>HEXAWARE</t>
  </si>
  <si>
    <t>MARICO</t>
  </si>
  <si>
    <t>MACPLAST</t>
  </si>
  <si>
    <t>M&amp;MFIN</t>
  </si>
  <si>
    <t>PNB</t>
  </si>
  <si>
    <t>DHAMPURSUG</t>
  </si>
  <si>
    <t>POWERGRID</t>
  </si>
  <si>
    <t>JUSTDIAL</t>
  </si>
  <si>
    <t>PIXTRANS</t>
  </si>
  <si>
    <t>AMRUTANJAN</t>
  </si>
  <si>
    <t>SPAL</t>
  </si>
  <si>
    <t>COALPAL</t>
  </si>
  <si>
    <t>GREAVESCOAT</t>
  </si>
  <si>
    <t>DR.REDDY</t>
  </si>
  <si>
    <t>DMART</t>
  </si>
  <si>
    <t>YESBANK</t>
  </si>
  <si>
    <t>BERGERPAINT</t>
  </si>
  <si>
    <t>SIEMENS</t>
  </si>
  <si>
    <t>CASTROLIND</t>
  </si>
  <si>
    <t>AMARRAJABAT</t>
  </si>
  <si>
    <t>VOLTAS</t>
  </si>
  <si>
    <t>TATAELXSI</t>
  </si>
  <si>
    <t>RAJESHEXPORT</t>
  </si>
  <si>
    <t>TORNTPOWER</t>
  </si>
  <si>
    <t>BHARATFORGE</t>
  </si>
  <si>
    <t>TFCILTD</t>
  </si>
  <si>
    <t>CANARABANK</t>
  </si>
  <si>
    <t>WIPRO</t>
  </si>
  <si>
    <t>ADANIENT</t>
  </si>
  <si>
    <t>RELIANCEINFRA</t>
  </si>
  <si>
    <t>IDFC BANK</t>
  </si>
  <si>
    <t>PCJWELLERS</t>
  </si>
  <si>
    <t>KEC</t>
  </si>
  <si>
    <t>APPOLLO HOSP</t>
  </si>
  <si>
    <t>UPL</t>
  </si>
  <si>
    <t>INFIBEAM</t>
  </si>
  <si>
    <t>JAIN IRRIGATION</t>
  </si>
  <si>
    <t>HUDCO</t>
  </si>
  <si>
    <t>GAIL</t>
  </si>
  <si>
    <t>JETAIRWAYS</t>
  </si>
  <si>
    <t>JUBILANT</t>
  </si>
  <si>
    <t>JSWENERGY</t>
  </si>
  <si>
    <t>TVS MOTOR</t>
  </si>
  <si>
    <t>TECHMAHINDRA</t>
  </si>
  <si>
    <t>CADILA</t>
  </si>
  <si>
    <t>GODREJ</t>
  </si>
  <si>
    <t>INFOSYS</t>
  </si>
  <si>
    <t>VEDANTA</t>
  </si>
  <si>
    <t>BBTC</t>
  </si>
  <si>
    <t>DIVISLAB</t>
  </si>
  <si>
    <t>LUPIN</t>
  </si>
  <si>
    <t>TECH MAHINDRA</t>
  </si>
  <si>
    <t>BALKRISHNAIND</t>
  </si>
  <si>
    <t>SHRIRAM EPC</t>
  </si>
  <si>
    <t>GMR INFRA</t>
  </si>
  <si>
    <t>VEDL</t>
  </si>
  <si>
    <t>RAMCOCEM</t>
  </si>
  <si>
    <t>MINDA IND</t>
  </si>
  <si>
    <t>RECL</t>
  </si>
  <si>
    <t>RAMA STEEL</t>
  </si>
  <si>
    <t>NTPC</t>
  </si>
  <si>
    <t>AU BANK</t>
  </si>
  <si>
    <t>ERIS</t>
  </si>
  <si>
    <t>CDSL</t>
  </si>
  <si>
    <t>GRASIM </t>
  </si>
  <si>
    <t>GRANUELS </t>
  </si>
  <si>
    <t>TITAN </t>
  </si>
  <si>
    <t>ABB</t>
  </si>
  <si>
    <t>NILKAMAL </t>
  </si>
  <si>
    <t>RBLBANK </t>
  </si>
  <si>
    <t>TATAMETALI </t>
  </si>
  <si>
    <t>KSCL </t>
  </si>
  <si>
    <t>ORIENTBANK </t>
  </si>
  <si>
    <t>JUBILANTFOOD</t>
  </si>
  <si>
    <t>CHENNAI PETRO</t>
  </si>
  <si>
    <t xml:space="preserve">FEDERAL BANK </t>
  </si>
  <si>
    <t>TITEN</t>
  </si>
  <si>
    <t>HIND PETRO</t>
  </si>
  <si>
    <t>SPARC</t>
  </si>
  <si>
    <t>RALLIS</t>
  </si>
  <si>
    <t>PFC</t>
  </si>
  <si>
    <t>EXIDE</t>
  </si>
  <si>
    <t>M&amp;M</t>
  </si>
  <si>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</si>
  <si>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TATA STEEL</t>
  </si>
  <si>
    <t>INDIACEM </t>
  </si>
  <si>
    <t> DR REDDY </t>
  </si>
  <si>
    <t> L&amp;TFIN</t>
  </si>
  <si>
    <t>INFY </t>
  </si>
  <si>
    <t>TVSELECT </t>
  </si>
  <si>
    <t>GEPIL </t>
  </si>
  <si>
    <t>GRANULES </t>
  </si>
  <si>
    <t>BASF </t>
  </si>
  <si>
    <t>AJANTAPHARAMA </t>
  </si>
  <si>
    <t>WOCKPHARMA </t>
  </si>
  <si>
    <t>LUPIN </t>
  </si>
  <si>
    <t>INDIGO </t>
  </si>
  <si>
    <t>PRPCOHOME </t>
  </si>
  <si>
    <t>NBCC </t>
  </si>
  <si>
    <t>JUBLFOOD </t>
  </si>
  <si>
    <t>BEML</t>
  </si>
  <si>
    <t>SRF </t>
  </si>
  <si>
    <t>STAR </t>
  </si>
  <si>
    <t>CAPF </t>
  </si>
  <si>
    <t>BGENERGY </t>
  </si>
  <si>
    <t>ATUL</t>
  </si>
  <si>
    <t>CANFINHOME </t>
  </si>
  <si>
    <t>INDICO </t>
  </si>
  <si>
    <t>JINDALSTEEL </t>
  </si>
  <si>
    <t> ICICI LOMBARD</t>
  </si>
  <si>
    <t>SREEINFRA </t>
  </si>
  <si>
    <t>SADBHAV </t>
  </si>
  <si>
    <t>JETAIRWAYS </t>
  </si>
  <si>
    <t>SIEMENS </t>
  </si>
  <si>
    <t>BRITANNIA </t>
  </si>
  <si>
    <t>DIVISLAB </t>
  </si>
  <si>
    <t>AJNATAPHARM </t>
  </si>
  <si>
    <t>DRREDDY</t>
  </si>
  <si>
    <t>CENTURYTEX </t>
  </si>
  <si>
    <t>LT </t>
  </si>
  <si>
    <t>UBL </t>
  </si>
  <si>
    <t>JUBLINDS </t>
  </si>
  <si>
    <t>AXIS BANK</t>
  </si>
  <si>
    <t>DIVIS LAB</t>
  </si>
  <si>
    <t>UNIANBANK</t>
  </si>
  <si>
    <t>APOLOHOSP</t>
  </si>
  <si>
    <t>REPCOHOME</t>
  </si>
  <si>
    <t>RELCAPITAL </t>
  </si>
  <si>
    <t>VEDL </t>
  </si>
  <si>
    <t>BOMDYEING </t>
  </si>
  <si>
    <t>EMAMI </t>
  </si>
  <si>
    <t>MCX</t>
  </si>
  <si>
    <t>AJANTAPHARM </t>
  </si>
  <si>
    <t>VAKRANGEE </t>
  </si>
  <si>
    <t>APOLLOHOSP </t>
  </si>
  <si>
    <t>CESC </t>
  </si>
  <si>
    <t>JUBILANT </t>
  </si>
  <si>
    <t>FORTIS</t>
  </si>
  <si>
    <t>WHIRLPOOL </t>
  </si>
  <si>
    <t>TATASPONGE </t>
  </si>
  <si>
    <t>WHIRPOOL </t>
  </si>
  <si>
    <t>PARAGMILK</t>
  </si>
  <si>
    <t>PHOENIXLTD </t>
  </si>
  <si>
    <t>BEML </t>
  </si>
  <si>
    <t>GNFC </t>
  </si>
  <si>
    <t>TORENTPHARMA</t>
  </si>
  <si>
    <t>ORIENTCEM </t>
  </si>
  <si>
    <t>RAMCOSYS </t>
  </si>
  <si>
    <t>NATCOPHARMA </t>
  </si>
  <si>
    <t>JKIL </t>
  </si>
  <si>
    <t>DRREDDY </t>
  </si>
  <si>
    <t>STRTECH</t>
  </si>
  <si>
    <t>CEAT</t>
  </si>
  <si>
    <t>RELINFRA </t>
  </si>
  <si>
    <t>SRTRANSFIN </t>
  </si>
  <si>
    <t>TATAMOTOR</t>
  </si>
  <si>
    <t>ADANIENT </t>
  </si>
  <si>
    <t>CENTURYPLY </t>
  </si>
  <si>
    <t>AJANTAPHARMA </t>
  </si>
  <si>
    <t>RADICO </t>
  </si>
  <si>
    <t>GATI </t>
  </si>
  <si>
    <t>INDIGO</t>
  </si>
  <si>
    <t>CEAT </t>
  </si>
  <si>
    <t>PVR </t>
  </si>
  <si>
    <t>CHOLAFIN </t>
  </si>
  <si>
    <t>REPCOHOME </t>
  </si>
  <si>
    <t>DELTACORP </t>
  </si>
  <si>
    <t>TNPL </t>
  </si>
  <si>
    <t>PNBHOUSING </t>
  </si>
  <si>
    <t>GRUH </t>
  </si>
  <si>
    <t>RELAXO </t>
  </si>
  <si>
    <t>JKCEMENT </t>
  </si>
  <si>
    <t>CAN BANK </t>
  </si>
  <si>
    <t>RELCAPITEL </t>
  </si>
  <si>
    <t>ICICI BANK</t>
  </si>
  <si>
    <t>ACC </t>
  </si>
  <si>
    <t>RAIN </t>
  </si>
  <si>
    <t>JINDALPOLY </t>
  </si>
  <si>
    <t>AXISBANK </t>
  </si>
  <si>
    <t>BANK INDIA</t>
  </si>
  <si>
    <t>DCMSHRIRAM </t>
  </si>
  <si>
    <t>WELCORP </t>
  </si>
  <si>
    <t>KEC </t>
  </si>
  <si>
    <t>GSFC </t>
  </si>
  <si>
    <t>DALMIABHA </t>
  </si>
  <si>
    <t>IBREALST </t>
  </si>
  <si>
    <t>GPPL</t>
  </si>
  <si>
    <t>BASF</t>
  </si>
  <si>
    <t>SMLISUZU</t>
  </si>
  <si>
    <t>UPL </t>
  </si>
  <si>
    <t>RAJESHEXPO </t>
  </si>
  <si>
    <t>KRBL </t>
  </si>
  <si>
    <t>ATUL </t>
  </si>
  <si>
    <t>DEPAKFERT </t>
  </si>
  <si>
    <t>BAJAJFINANCE </t>
  </si>
  <si>
    <t>PNBHOUSINGFIN </t>
  </si>
  <si>
    <t>RKFORGE </t>
  </si>
  <si>
    <t>TATAPOWER</t>
  </si>
  <si>
    <t>SUNPHARAM </t>
  </si>
  <si>
    <t>SUNPHARMA </t>
  </si>
  <si>
    <t>GDL </t>
  </si>
  <si>
    <t>VOLTAS </t>
  </si>
  <si>
    <t>BIOCON </t>
  </si>
  <si>
    <t>BAJAJFINSV </t>
  </si>
  <si>
    <t xml:space="preserve">FORTIS </t>
  </si>
  <si>
    <t>SPARCE </t>
  </si>
  <si>
    <t>NBVENTURES </t>
  </si>
  <si>
    <t>BAJAJHOLDING</t>
  </si>
  <si>
    <t>PCJEWELLER </t>
  </si>
  <si>
    <t>PCJEWLLER </t>
  </si>
  <si>
    <t>TCS </t>
  </si>
  <si>
    <t>TAKE </t>
  </si>
  <si>
    <t>UJJIVEN </t>
  </si>
  <si>
    <t>ULTRACEMCO </t>
  </si>
  <si>
    <t>JSL </t>
  </si>
  <si>
    <t>DCBBANK </t>
  </si>
  <si>
    <t>STARCEMENT </t>
  </si>
  <si>
    <t>DEEPAKFERT </t>
  </si>
  <si>
    <t>PRAJIND </t>
  </si>
  <si>
    <t>TRIDENT </t>
  </si>
  <si>
    <t>BHEL  </t>
  </si>
  <si>
    <t>ITI </t>
  </si>
  <si>
    <t>NOCIL </t>
  </si>
  <si>
    <t>HEROMOTOCORP </t>
  </si>
  <si>
    <t>ABAN </t>
  </si>
  <si>
    <t>HUDCO </t>
  </si>
  <si>
    <t>BAJAJELEC </t>
  </si>
  <si>
    <t>JINDALSAW </t>
  </si>
  <si>
    <t>HINDPETRO </t>
  </si>
  <si>
    <t>MRPL </t>
  </si>
  <si>
    <t>WABAG </t>
  </si>
  <si>
    <t>PRSMJOHNSN </t>
  </si>
  <si>
    <t>JINDALPOLY</t>
  </si>
  <si>
    <t>DEN </t>
  </si>
  <si>
    <t>PETRONET </t>
  </si>
  <si>
    <t>SPARC </t>
  </si>
  <si>
    <t>BAJAJAUTO </t>
  </si>
  <si>
    <t>TATAMOTOR </t>
  </si>
  <si>
    <t>UFLEX </t>
  </si>
  <si>
    <t>CENTURIPLY </t>
  </si>
  <si>
    <t>BALRAMPURCHINI </t>
  </si>
  <si>
    <t>SUNTV </t>
  </si>
  <si>
    <t>TATAELXI </t>
  </si>
  <si>
    <t>KPIT</t>
  </si>
  <si>
    <t>HINDUUNILVER</t>
  </si>
  <si>
    <t>HAVELLS</t>
  </si>
  <si>
    <t>FRETAIL</t>
  </si>
  <si>
    <t>BAJFINANCE</t>
  </si>
  <si>
    <t>SUVEN </t>
  </si>
  <si>
    <t>FINPIPE </t>
  </si>
  <si>
    <t>INDIANHOTEL </t>
  </si>
  <si>
    <t>UJJIVAN </t>
  </si>
  <si>
    <t>CYIENT </t>
  </si>
  <si>
    <t>INDUSINDBANK </t>
  </si>
  <si>
    <t xml:space="preserve">CHAMBLFERT </t>
  </si>
  <si>
    <t xml:space="preserve">JAICORPLTD </t>
  </si>
  <si>
    <t>REDICO</t>
  </si>
  <si>
    <t xml:space="preserve">FINPIPE </t>
  </si>
  <si>
    <t>DHFL</t>
  </si>
  <si>
    <t>PEL</t>
  </si>
  <si>
    <t>OIL</t>
  </si>
  <si>
    <t>CUMMINSIND</t>
  </si>
  <si>
    <t>IRB</t>
  </si>
  <si>
    <t xml:space="preserve">KESSORAMIND </t>
  </si>
  <si>
    <t>DABUR</t>
  </si>
  <si>
    <t>CUB</t>
  </si>
  <si>
    <t>OBEROIRLTY</t>
  </si>
  <si>
    <t xml:space="preserve">SOBHA </t>
  </si>
  <si>
    <t>RELCAPITAL</t>
  </si>
  <si>
    <t>BATAINDIA</t>
  </si>
  <si>
    <t>UBL</t>
  </si>
  <si>
    <t>INDIANBANK</t>
  </si>
  <si>
    <t>KOTAKBANK</t>
  </si>
  <si>
    <t>AUROPHARMA</t>
  </si>
  <si>
    <t>KAJARIACER</t>
  </si>
  <si>
    <t>AJANTAPHARMA</t>
  </si>
  <si>
    <t xml:space="preserve">AJANTAPHARMA </t>
  </si>
  <si>
    <t xml:space="preserve"> </t>
  </si>
  <si>
    <t>TORNTPHARMA</t>
  </si>
  <si>
    <t>CENTURYTEX</t>
  </si>
  <si>
    <t>HDFC</t>
  </si>
  <si>
    <t>LICHSGFIN</t>
  </si>
  <si>
    <t>TVSMOTORS</t>
  </si>
  <si>
    <t>APOLLOHOSP</t>
  </si>
  <si>
    <t xml:space="preserve">AUROPHARMA </t>
  </si>
  <si>
    <t>ASHOKLEY</t>
  </si>
  <si>
    <t>PVR</t>
  </si>
  <si>
    <t>IBULHSGFIN</t>
  </si>
  <si>
    <t>AMARAJABAT</t>
  </si>
  <si>
    <t xml:space="preserve">MFSL </t>
  </si>
  <si>
    <t xml:space="preserve">SRTRANSFIN </t>
  </si>
  <si>
    <t>REL CAPITAL</t>
  </si>
  <si>
    <t>GODFRYPHLP</t>
  </si>
  <si>
    <t>AAVAS</t>
  </si>
  <si>
    <t>CHOLAFIN</t>
  </si>
  <si>
    <t>NCC</t>
  </si>
  <si>
    <t>IBVENTURES</t>
  </si>
  <si>
    <t>DCMSHRIRAM</t>
  </si>
  <si>
    <t>INDIACEM</t>
  </si>
  <si>
    <t>PNBHSGFIN</t>
  </si>
  <si>
    <t>LT</t>
  </si>
  <si>
    <t>PCJEWELLERS</t>
  </si>
  <si>
    <t>ASIANPAINT</t>
  </si>
  <si>
    <t>NAUKRI</t>
  </si>
  <si>
    <t>SRTRANSFIN</t>
  </si>
  <si>
    <t>RBLBANK</t>
  </si>
  <si>
    <t>DBL</t>
  </si>
  <si>
    <t>ADANIGAS</t>
  </si>
  <si>
    <t>INDUSINDBK</t>
  </si>
  <si>
    <t>METROPLIS</t>
  </si>
  <si>
    <t>SUNTV</t>
  </si>
  <si>
    <t>DBCORP</t>
  </si>
  <si>
    <t>HEG</t>
  </si>
  <si>
    <t>HDFCLIFE</t>
  </si>
  <si>
    <t>GRAPHITE</t>
  </si>
  <si>
    <t>CREDITACC</t>
  </si>
  <si>
    <t>PTC</t>
  </si>
  <si>
    <t>HCLTECH</t>
  </si>
  <si>
    <t>BALKRISIND</t>
  </si>
  <si>
    <t>STAR</t>
  </si>
  <si>
    <t xml:space="preserve">HINDUNILVR </t>
  </si>
  <si>
    <t xml:space="preserve">TECHAM </t>
  </si>
  <si>
    <t>HDFCAMC</t>
  </si>
  <si>
    <t>SBILIFE</t>
  </si>
  <si>
    <t xml:space="preserve">MOTHESUMI </t>
  </si>
  <si>
    <t xml:space="preserve">HDFCLIFE </t>
  </si>
  <si>
    <t xml:space="preserve">LALPATHLAB </t>
  </si>
  <si>
    <t>COLPAL</t>
  </si>
  <si>
    <t>JUSDAIL</t>
  </si>
  <si>
    <t>UNIONBANK</t>
  </si>
  <si>
    <t xml:space="preserve">TITAN </t>
  </si>
  <si>
    <t>COALINDIA</t>
  </si>
  <si>
    <t>JUSTDAIL</t>
  </si>
  <si>
    <t xml:space="preserve">SIEMENS </t>
  </si>
  <si>
    <t>POLYCAB</t>
  </si>
  <si>
    <t>ICICIGI</t>
  </si>
  <si>
    <t xml:space="preserve">MANAPPURAM </t>
  </si>
  <si>
    <t>BERGEPAINT</t>
  </si>
  <si>
    <t>ASIANTPAINT</t>
  </si>
  <si>
    <t>DEEPAKNTR</t>
  </si>
  <si>
    <t>HSCL</t>
  </si>
  <si>
    <t xml:space="preserve">SBIN </t>
  </si>
  <si>
    <t>AUBANK</t>
  </si>
  <si>
    <t>TIMETECHNO</t>
  </si>
  <si>
    <t>EQUITAS</t>
  </si>
  <si>
    <t xml:space="preserve"> BERGEPAINT </t>
  </si>
  <si>
    <t xml:space="preserve">HDFCBANK </t>
  </si>
  <si>
    <t>ARFRL</t>
  </si>
  <si>
    <t xml:space="preserve">ADANIGREEN </t>
  </si>
  <si>
    <t>AGROPHOS</t>
  </si>
  <si>
    <t>AVANTIFEED</t>
  </si>
  <si>
    <t>IGL</t>
  </si>
  <si>
    <t>MINDTREE</t>
  </si>
  <si>
    <t>MINDTEE</t>
  </si>
  <si>
    <t>RAJESHEXRO</t>
  </si>
  <si>
    <t>RITES</t>
  </si>
  <si>
    <t>CSSBBANK</t>
  </si>
  <si>
    <t>IRCTC</t>
  </si>
  <si>
    <t>UJJIVANSFB</t>
  </si>
  <si>
    <t>INOXLEISUR</t>
  </si>
  <si>
    <t>PERSISTENT</t>
  </si>
  <si>
    <t>NIITTECH</t>
  </si>
  <si>
    <t xml:space="preserve"> HIMATSEIDE</t>
  </si>
  <si>
    <t>INDIANB</t>
  </si>
  <si>
    <t xml:space="preserve">AUBANK </t>
  </si>
  <si>
    <t>RECLTD</t>
  </si>
  <si>
    <t xml:space="preserve">SPICEJET </t>
  </si>
  <si>
    <t>TATAGLOBAL</t>
  </si>
  <si>
    <t>COAINDIA</t>
  </si>
  <si>
    <t>NAVINFLUOR</t>
  </si>
  <si>
    <t>HINDUNILVER</t>
  </si>
  <si>
    <t xml:space="preserve">TRENT </t>
  </si>
  <si>
    <t xml:space="preserve">DCBBANK </t>
  </si>
  <si>
    <t>TORENTPHARM</t>
  </si>
  <si>
    <t>EMAMILTD</t>
  </si>
  <si>
    <t xml:space="preserve">DIXON </t>
  </si>
  <si>
    <t>BAJAJ-AUTO</t>
  </si>
  <si>
    <t xml:space="preserve">PIDILITIND </t>
  </si>
  <si>
    <t xml:space="preserve">ADANIPORTS </t>
  </si>
  <si>
    <t xml:space="preserve">POWERGRID </t>
  </si>
  <si>
    <t xml:space="preserve">KOTAKBANK </t>
  </si>
  <si>
    <t>SBICARD</t>
  </si>
  <si>
    <t>SOBHA</t>
  </si>
  <si>
    <t>HEROMOTOCO</t>
  </si>
  <si>
    <t>MARUTI</t>
  </si>
  <si>
    <t xml:space="preserve">BIOCON </t>
  </si>
  <si>
    <t>NH</t>
  </si>
  <si>
    <t>BAJAAUTO</t>
  </si>
  <si>
    <t>BAJFINSV</t>
  </si>
  <si>
    <t xml:space="preserve">IPCALAB </t>
  </si>
  <si>
    <t>TORENTPOWER</t>
  </si>
  <si>
    <t>PIIND</t>
  </si>
  <si>
    <t>MITTAL</t>
  </si>
  <si>
    <t>AJANTPHARM</t>
  </si>
  <si>
    <t>JBCHEPHARM</t>
  </si>
  <si>
    <t xml:space="preserve">BAJFINSV </t>
  </si>
  <si>
    <t>ASTEC</t>
  </si>
  <si>
    <t>ADANIGRREN</t>
  </si>
  <si>
    <t>AARTIIND</t>
  </si>
  <si>
    <t>AARTDRUGS</t>
  </si>
  <si>
    <t>ALKYLAMINE</t>
  </si>
  <si>
    <t>GRANNULES</t>
  </si>
  <si>
    <t>COCHINSHIP</t>
  </si>
  <si>
    <t>EIDPARRY</t>
  </si>
  <si>
    <t>TATACOMM</t>
  </si>
  <si>
    <t>BALAMINES</t>
  </si>
  <si>
    <t>EICHERMOT</t>
  </si>
  <si>
    <t>MAHEPC</t>
  </si>
  <si>
    <t>JUBIIANT</t>
  </si>
  <si>
    <t>LTI</t>
  </si>
  <si>
    <t>LAURUSLABS</t>
  </si>
  <si>
    <t>AMARAJBAT</t>
  </si>
  <si>
    <t>SYNGENE</t>
  </si>
  <si>
    <t>AANMTPHAR</t>
  </si>
  <si>
    <t>ALKM</t>
  </si>
  <si>
    <t>NEULANDLAB</t>
  </si>
  <si>
    <t>FDC</t>
  </si>
  <si>
    <t xml:space="preserve">AARTIND </t>
  </si>
  <si>
    <t>1st TGT DATE</t>
  </si>
  <si>
    <t>2nd TGT DATE</t>
  </si>
  <si>
    <t>FDS</t>
  </si>
  <si>
    <t>JBILANT</t>
  </si>
  <si>
    <t>NAVINFLOUR</t>
  </si>
  <si>
    <t xml:space="preserve">GRANULES </t>
  </si>
  <si>
    <t>BRITANNIA</t>
  </si>
  <si>
    <t>SAGARDEEP</t>
  </si>
  <si>
    <t>NAVIBFLOUR</t>
  </si>
  <si>
    <t xml:space="preserve">GUJGASLTD </t>
  </si>
  <si>
    <t>PRESTIGE</t>
  </si>
  <si>
    <t>TORNPOWER</t>
  </si>
  <si>
    <t xml:space="preserve">METROPOLIS </t>
  </si>
  <si>
    <t>BSOFT</t>
  </si>
  <si>
    <t>GRANULES</t>
  </si>
  <si>
    <t>BOMDYEING</t>
  </si>
  <si>
    <t>APOLLOTYRE</t>
  </si>
  <si>
    <t>RADICO</t>
  </si>
  <si>
    <t>PROFIT/LOSS</t>
  </si>
  <si>
    <t>PHILIPCARB</t>
  </si>
  <si>
    <t>JMFINANCIL</t>
  </si>
  <si>
    <t>COFORGE</t>
  </si>
  <si>
    <t>SUNTECK</t>
  </si>
  <si>
    <t>BANDHANBNK</t>
  </si>
  <si>
    <t>CADILAHC</t>
  </si>
  <si>
    <t>SUPREMEIND</t>
  </si>
  <si>
    <t>GICHSGFIN</t>
  </si>
  <si>
    <t>HEIDELBERG</t>
  </si>
  <si>
    <t>NMDC</t>
  </si>
  <si>
    <t>NOCIL</t>
  </si>
  <si>
    <t>TONRTPOWER</t>
  </si>
  <si>
    <t>JSWSTEEL</t>
  </si>
</sst>
</file>

<file path=xl/styles.xml><?xml version="1.0" encoding="utf-8"?>
<styleSheet xmlns="http://schemas.openxmlformats.org/spreadsheetml/2006/main">
  <numFmts count="3">
    <numFmt numFmtId="164" formatCode="0.00;[Red]\-0.00"/>
    <numFmt numFmtId="165" formatCode="[$-409]d\-mmm\-yy;@"/>
    <numFmt numFmtId="166" formatCode="0.00;[Red]0.00"/>
  </numFmts>
  <fonts count="12">
    <font>
      <sz val="11"/>
      <color theme="1"/>
      <name val="Calibri"/>
      <family val="2"/>
      <scheme val="minor"/>
    </font>
    <font>
      <sz val="12"/>
      <color indexed="8"/>
      <name val="Agency FB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/>
      <bottom/>
      <diagonal/>
    </border>
    <border>
      <left/>
      <right/>
      <top/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31"/>
      </bottom>
      <diagonal/>
    </border>
    <border>
      <left style="thin">
        <color indexed="64"/>
      </left>
      <right/>
      <top/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81">
    <xf numFmtId="0" fontId="0" fillId="0" borderId="0" xfId="0"/>
    <xf numFmtId="15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5" fontId="10" fillId="5" borderId="5" xfId="0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2" fontId="0" fillId="5" borderId="5" xfId="0" applyNumberFormat="1" applyFont="1" applyFill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166" fontId="6" fillId="0" borderId="5" xfId="0" applyNumberFormat="1" applyFont="1" applyFill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/>
    <xf numFmtId="165" fontId="6" fillId="4" borderId="5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4" borderId="0" xfId="0" applyFill="1"/>
    <xf numFmtId="14" fontId="9" fillId="4" borderId="5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left" vertical="center"/>
    </xf>
    <xf numFmtId="2" fontId="6" fillId="4" borderId="5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  <xf numFmtId="2" fontId="0" fillId="4" borderId="0" xfId="0" applyNumberFormat="1" applyFill="1"/>
    <xf numFmtId="166" fontId="11" fillId="0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0" xfId="0" applyFill="1" applyBorder="1"/>
    <xf numFmtId="14" fontId="9" fillId="0" borderId="5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0" fillId="0" borderId="0" xfId="0" applyFill="1"/>
    <xf numFmtId="165" fontId="6" fillId="4" borderId="6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0" fillId="4" borderId="0" xfId="0" applyFill="1" applyBorder="1"/>
    <xf numFmtId="0" fontId="0" fillId="0" borderId="0" xfId="0" applyFont="1" applyBorder="1"/>
    <xf numFmtId="165" fontId="0" fillId="0" borderId="5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4" fontId="9" fillId="3" borderId="5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9" fillId="3" borderId="20" xfId="0" applyNumberFormat="1" applyFont="1" applyFill="1" applyBorder="1" applyAlignment="1">
      <alignment horizontal="center" vertical="center"/>
    </xf>
    <xf numFmtId="0" fontId="9" fillId="3" borderId="22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262779</xdr:colOff>
      <xdr:row>0</xdr:row>
      <xdr:rowOff>177601</xdr:rowOff>
    </xdr:from>
    <xdr:to>
      <xdr:col>2</xdr:col>
      <xdr:colOff>649381</xdr:colOff>
      <xdr:row>4</xdr:row>
      <xdr:rowOff>1588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62779" y="177601"/>
          <a:ext cx="2460250" cy="59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188807</xdr:rowOff>
    </xdr:from>
    <xdr:to>
      <xdr:col>1</xdr:col>
      <xdr:colOff>1066800</xdr:colOff>
      <xdr:row>3</xdr:row>
      <xdr:rowOff>125557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88807"/>
          <a:ext cx="2457450" cy="56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1273"/>
  <sheetViews>
    <sheetView tabSelected="1" zoomScale="85" zoomScaleNormal="85" workbookViewId="0">
      <selection activeCell="E17" sqref="E17"/>
    </sheetView>
  </sheetViews>
  <sheetFormatPr defaultRowHeight="15"/>
  <cols>
    <col min="1" max="1" width="13" customWidth="1"/>
    <col min="2" max="2" width="18.140625" customWidth="1"/>
    <col min="3" max="3" width="15.7109375" customWidth="1"/>
    <col min="4" max="4" width="13" customWidth="1"/>
    <col min="5" max="5" width="13.140625" customWidth="1"/>
    <col min="6" max="6" width="16" customWidth="1"/>
    <col min="7" max="7" width="16.5703125" customWidth="1"/>
    <col min="8" max="8" width="12.7109375" customWidth="1"/>
    <col min="9" max="9" width="11.140625" customWidth="1"/>
    <col min="10" max="10" width="15" customWidth="1"/>
    <col min="11" max="11" width="18.7109375" customWidth="1"/>
  </cols>
  <sheetData>
    <row r="1" spans="1:24">
      <c r="A1" s="51"/>
      <c r="B1" s="52"/>
      <c r="C1" s="52"/>
      <c r="D1" s="55" t="s">
        <v>194</v>
      </c>
      <c r="E1" s="56"/>
      <c r="F1" s="56"/>
      <c r="G1" s="56"/>
      <c r="H1" s="56"/>
      <c r="I1" s="56"/>
      <c r="J1" s="56"/>
      <c r="K1" s="57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>
      <c r="A2" s="53"/>
      <c r="B2" s="54"/>
      <c r="C2" s="54"/>
      <c r="D2" s="58"/>
      <c r="E2" s="59"/>
      <c r="F2" s="59"/>
      <c r="G2" s="59"/>
      <c r="H2" s="59"/>
      <c r="I2" s="59"/>
      <c r="J2" s="59"/>
      <c r="K2" s="60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>
      <c r="A3" s="53"/>
      <c r="B3" s="54"/>
      <c r="C3" s="54"/>
      <c r="D3" s="61"/>
      <c r="E3" s="62"/>
      <c r="F3" s="62"/>
      <c r="G3" s="62"/>
      <c r="H3" s="62"/>
      <c r="I3" s="62"/>
      <c r="J3" s="62"/>
      <c r="K3" s="63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5.75">
      <c r="A4" s="53"/>
      <c r="B4" s="54"/>
      <c r="C4" s="54"/>
      <c r="D4" s="64" t="s">
        <v>0</v>
      </c>
      <c r="E4" s="65"/>
      <c r="F4" s="65"/>
      <c r="G4" s="65"/>
      <c r="H4" s="65"/>
      <c r="I4" s="65"/>
      <c r="J4" s="65"/>
      <c r="K4" s="66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15.75">
      <c r="A5" s="53"/>
      <c r="B5" s="54"/>
      <c r="C5" s="54"/>
      <c r="D5" s="67" t="s">
        <v>1</v>
      </c>
      <c r="E5" s="68"/>
      <c r="F5" s="68"/>
      <c r="G5" s="68"/>
      <c r="H5" s="69"/>
      <c r="I5" s="69"/>
      <c r="J5" s="68"/>
      <c r="K5" s="70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15" customHeight="1">
      <c r="A6" s="71" t="s">
        <v>2</v>
      </c>
      <c r="B6" s="72" t="s">
        <v>3</v>
      </c>
      <c r="C6" s="75" t="s">
        <v>36</v>
      </c>
      <c r="D6" s="75" t="s">
        <v>4</v>
      </c>
      <c r="E6" s="75" t="s">
        <v>5</v>
      </c>
      <c r="F6" s="75" t="s">
        <v>6</v>
      </c>
      <c r="G6" s="75" t="s">
        <v>7</v>
      </c>
      <c r="H6" s="72" t="s">
        <v>8</v>
      </c>
      <c r="I6" s="72" t="s">
        <v>9</v>
      </c>
      <c r="J6" s="76" t="s">
        <v>10</v>
      </c>
      <c r="K6" s="75" t="s">
        <v>547</v>
      </c>
      <c r="L6" s="24" t="s">
        <v>388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15" customHeight="1">
      <c r="A7" s="71"/>
      <c r="B7" s="73"/>
      <c r="C7" s="75"/>
      <c r="D7" s="75"/>
      <c r="E7" s="75"/>
      <c r="F7" s="75"/>
      <c r="G7" s="75"/>
      <c r="H7" s="73"/>
      <c r="I7" s="73"/>
      <c r="J7" s="76"/>
      <c r="K7" s="75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5" customHeight="1">
      <c r="A8" s="71"/>
      <c r="B8" s="74"/>
      <c r="C8" s="75"/>
      <c r="D8" s="75"/>
      <c r="E8" s="75"/>
      <c r="F8" s="75"/>
      <c r="G8" s="75"/>
      <c r="H8" s="74"/>
      <c r="I8" s="74"/>
      <c r="J8" s="76"/>
      <c r="K8" s="75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s="24" customFormat="1" ht="15" customHeight="1">
      <c r="A9" s="25"/>
      <c r="B9" s="29"/>
      <c r="C9" s="26"/>
      <c r="D9" s="26"/>
      <c r="E9" s="26"/>
      <c r="F9" s="26"/>
      <c r="G9" s="32"/>
      <c r="H9" s="27"/>
      <c r="I9" s="27"/>
      <c r="J9" s="28"/>
      <c r="K9" s="26"/>
    </row>
    <row r="10" spans="1:24" s="24" customFormat="1" ht="15" customHeight="1">
      <c r="A10" s="50">
        <v>44132</v>
      </c>
      <c r="B10" s="20" t="s">
        <v>560</v>
      </c>
      <c r="C10" s="13">
        <f t="shared" ref="C10" si="0">200000/E10</f>
        <v>642.05457463884431</v>
      </c>
      <c r="D10" s="22" t="s">
        <v>13</v>
      </c>
      <c r="E10" s="30">
        <v>311.5</v>
      </c>
      <c r="F10" s="30">
        <v>306.25</v>
      </c>
      <c r="G10" s="30">
        <v>0</v>
      </c>
      <c r="H10" s="34">
        <f t="shared" ref="H10" si="1">(IF(D10="SELL",E10-F10,IF(D10="BUY",F10-E10)))</f>
        <v>-5.25</v>
      </c>
      <c r="I10" s="17">
        <v>0</v>
      </c>
      <c r="J10" s="17">
        <f t="shared" ref="J10" si="2">I10+H10</f>
        <v>-5.25</v>
      </c>
      <c r="K10" s="7">
        <f t="shared" ref="K10" si="3">J10*C10</f>
        <v>-3370.7865168539329</v>
      </c>
    </row>
    <row r="11" spans="1:24" s="24" customFormat="1" ht="15" customHeight="1">
      <c r="A11" s="50">
        <v>44132</v>
      </c>
      <c r="B11" s="20" t="s">
        <v>544</v>
      </c>
      <c r="C11" s="13">
        <f t="shared" ref="C11" si="4">200000/E11</f>
        <v>2973.9776951672861</v>
      </c>
      <c r="D11" s="22" t="s">
        <v>13</v>
      </c>
      <c r="E11" s="30">
        <v>67.25</v>
      </c>
      <c r="F11" s="30">
        <v>69</v>
      </c>
      <c r="G11" s="30">
        <v>0</v>
      </c>
      <c r="H11" s="34">
        <f t="shared" ref="H11" si="5">(IF(D11="SELL",E11-F11,IF(D11="BUY",F11-E11)))</f>
        <v>1.75</v>
      </c>
      <c r="I11" s="17">
        <v>0</v>
      </c>
      <c r="J11" s="17">
        <f t="shared" ref="J11" si="6">I11+H11</f>
        <v>1.75</v>
      </c>
      <c r="K11" s="7">
        <f t="shared" ref="K11" si="7">J11*C11</f>
        <v>5204.4609665427506</v>
      </c>
    </row>
    <row r="12" spans="1:24" s="24" customFormat="1" ht="15" customHeight="1">
      <c r="A12" s="50">
        <v>44131</v>
      </c>
      <c r="B12" s="20" t="s">
        <v>75</v>
      </c>
      <c r="C12" s="13">
        <f t="shared" ref="C12" si="8">200000/E12</f>
        <v>963.85542168674704</v>
      </c>
      <c r="D12" s="22" t="s">
        <v>32</v>
      </c>
      <c r="E12" s="30">
        <v>207.5</v>
      </c>
      <c r="F12" s="30">
        <v>211.5</v>
      </c>
      <c r="G12" s="30">
        <v>0</v>
      </c>
      <c r="H12" s="34">
        <f t="shared" ref="H12" si="9">(IF(D12="SELL",E12-F12,IF(D12="BUY",F12-E12)))</f>
        <v>-4</v>
      </c>
      <c r="I12" s="17">
        <v>0</v>
      </c>
      <c r="J12" s="17">
        <f t="shared" ref="J12" si="10">I12+H12</f>
        <v>-4</v>
      </c>
      <c r="K12" s="7">
        <f t="shared" ref="K12" si="11">J12*C12</f>
        <v>-3855.4216867469881</v>
      </c>
    </row>
    <row r="13" spans="1:24" s="24" customFormat="1" ht="15" customHeight="1">
      <c r="A13" s="50">
        <v>44131</v>
      </c>
      <c r="B13" s="20" t="s">
        <v>118</v>
      </c>
      <c r="C13" s="13">
        <f t="shared" ref="C13" si="12">200000/E13</f>
        <v>298.50746268656718</v>
      </c>
      <c r="D13" s="22" t="s">
        <v>13</v>
      </c>
      <c r="E13" s="30">
        <v>670</v>
      </c>
      <c r="F13" s="30">
        <v>677</v>
      </c>
      <c r="G13" s="30">
        <v>685</v>
      </c>
      <c r="H13" s="34">
        <f t="shared" ref="H13" si="13">(IF(D13="SELL",E13-F13,IF(D13="BUY",F13-E13)))</f>
        <v>7</v>
      </c>
      <c r="I13" s="17">
        <v>8</v>
      </c>
      <c r="J13" s="17">
        <f t="shared" ref="J13" si="14">I13+H13</f>
        <v>15</v>
      </c>
      <c r="K13" s="7">
        <f t="shared" ref="K13" si="15">J13*C13</f>
        <v>4477.6119402985078</v>
      </c>
    </row>
    <row r="14" spans="1:24" s="24" customFormat="1" ht="15" customHeight="1">
      <c r="A14" s="50">
        <v>44130</v>
      </c>
      <c r="B14" s="20" t="s">
        <v>138</v>
      </c>
      <c r="C14" s="13">
        <f t="shared" ref="C14:C15" si="16">200000/E14</f>
        <v>582.24163027656482</v>
      </c>
      <c r="D14" s="22" t="s">
        <v>13</v>
      </c>
      <c r="E14" s="30">
        <v>343.5</v>
      </c>
      <c r="F14" s="30">
        <v>340</v>
      </c>
      <c r="G14" s="30">
        <v>0</v>
      </c>
      <c r="H14" s="34">
        <f t="shared" ref="H14:H15" si="17">(IF(D14="SELL",E14-F14,IF(D14="BUY",F14-E14)))</f>
        <v>-3.5</v>
      </c>
      <c r="I14" s="17">
        <v>0</v>
      </c>
      <c r="J14" s="17">
        <f t="shared" ref="J14:J15" si="18">I14+H14</f>
        <v>-3.5</v>
      </c>
      <c r="K14" s="7">
        <f t="shared" ref="K14:K15" si="19">J14*C14</f>
        <v>-2037.8457059679768</v>
      </c>
    </row>
    <row r="15" spans="1:24" s="24" customFormat="1" ht="15" customHeight="1">
      <c r="A15" s="50">
        <v>44130</v>
      </c>
      <c r="B15" s="20" t="s">
        <v>548</v>
      </c>
      <c r="C15" s="13">
        <f t="shared" si="16"/>
        <v>1322.3140495867769</v>
      </c>
      <c r="D15" s="22" t="s">
        <v>13</v>
      </c>
      <c r="E15" s="30">
        <v>151.25</v>
      </c>
      <c r="F15" s="30">
        <v>154</v>
      </c>
      <c r="G15" s="30">
        <v>0</v>
      </c>
      <c r="H15" s="34">
        <f t="shared" si="17"/>
        <v>2.75</v>
      </c>
      <c r="I15" s="17">
        <v>0</v>
      </c>
      <c r="J15" s="17">
        <f t="shared" si="18"/>
        <v>2.75</v>
      </c>
      <c r="K15" s="7">
        <f t="shared" si="19"/>
        <v>3636.3636363636365</v>
      </c>
    </row>
    <row r="16" spans="1:24" s="24" customFormat="1" ht="15" customHeight="1">
      <c r="A16" s="50">
        <v>44127</v>
      </c>
      <c r="B16" s="20" t="s">
        <v>17</v>
      </c>
      <c r="C16" s="13">
        <f t="shared" ref="C16" si="20">200000/E16</f>
        <v>1465.2014652014652</v>
      </c>
      <c r="D16" s="22" t="s">
        <v>13</v>
      </c>
      <c r="E16" s="30">
        <v>136.5</v>
      </c>
      <c r="F16" s="30">
        <v>138.80000000000001</v>
      </c>
      <c r="G16" s="30">
        <v>0</v>
      </c>
      <c r="H16" s="34">
        <f t="shared" ref="H16" si="21">(IF(D16="SELL",E16-F16,IF(D16="BUY",F16-E16)))</f>
        <v>2.3000000000000114</v>
      </c>
      <c r="I16" s="17">
        <v>0</v>
      </c>
      <c r="J16" s="17">
        <f t="shared" ref="J16" si="22">I16+H16</f>
        <v>2.3000000000000114</v>
      </c>
      <c r="K16" s="7">
        <f t="shared" ref="K16" si="23">J16*C16</f>
        <v>3369.9633699633869</v>
      </c>
    </row>
    <row r="17" spans="1:11" s="24" customFormat="1" ht="15" customHeight="1">
      <c r="A17" s="50">
        <v>44127</v>
      </c>
      <c r="B17" s="20" t="s">
        <v>23</v>
      </c>
      <c r="C17" s="13">
        <f t="shared" ref="C17" si="24">200000/E17</f>
        <v>94.117647058823536</v>
      </c>
      <c r="D17" s="22" t="s">
        <v>13</v>
      </c>
      <c r="E17" s="30">
        <v>2125</v>
      </c>
      <c r="F17" s="30">
        <v>2118</v>
      </c>
      <c r="G17" s="30">
        <v>0</v>
      </c>
      <c r="H17" s="34">
        <f t="shared" ref="H17" si="25">(IF(D17="SELL",E17-F17,IF(D17="BUY",F17-E17)))</f>
        <v>-7</v>
      </c>
      <c r="I17" s="17">
        <v>0</v>
      </c>
      <c r="J17" s="17">
        <f t="shared" ref="J17" si="26">I17+H17</f>
        <v>-7</v>
      </c>
      <c r="K17" s="7">
        <f t="shared" ref="K17" si="27">J17*C17</f>
        <v>-658.82352941176475</v>
      </c>
    </row>
    <row r="18" spans="1:11" s="24" customFormat="1" ht="15" customHeight="1">
      <c r="A18" s="50">
        <v>44126</v>
      </c>
      <c r="B18" s="20" t="s">
        <v>93</v>
      </c>
      <c r="C18" s="13">
        <f t="shared" ref="C18" si="28">200000/E18</f>
        <v>1086.9565217391305</v>
      </c>
      <c r="D18" s="22" t="s">
        <v>13</v>
      </c>
      <c r="E18" s="30">
        <v>184</v>
      </c>
      <c r="F18" s="30">
        <v>187.75</v>
      </c>
      <c r="G18" s="30">
        <v>0</v>
      </c>
      <c r="H18" s="34">
        <f t="shared" ref="H18" si="29">(IF(D18="SELL",E18-F18,IF(D18="BUY",F18-E18)))</f>
        <v>3.75</v>
      </c>
      <c r="I18" s="17">
        <v>0</v>
      </c>
      <c r="J18" s="17">
        <f t="shared" ref="J18" si="30">I18+H18</f>
        <v>3.75</v>
      </c>
      <c r="K18" s="7">
        <f t="shared" ref="K18" si="31">J18*C18</f>
        <v>4076.0869565217395</v>
      </c>
    </row>
    <row r="19" spans="1:11" s="24" customFormat="1" ht="15" customHeight="1">
      <c r="A19" s="50">
        <v>44126</v>
      </c>
      <c r="B19" s="20" t="s">
        <v>548</v>
      </c>
      <c r="C19" s="13">
        <f t="shared" ref="C19" si="32">200000/E19</f>
        <v>1355.9322033898304</v>
      </c>
      <c r="D19" s="22" t="s">
        <v>13</v>
      </c>
      <c r="E19" s="30">
        <v>147.5</v>
      </c>
      <c r="F19" s="30">
        <v>150.5</v>
      </c>
      <c r="G19" s="30">
        <v>0</v>
      </c>
      <c r="H19" s="34">
        <f t="shared" ref="H19" si="33">(IF(D19="SELL",E19-F19,IF(D19="BUY",F19-E19)))</f>
        <v>3</v>
      </c>
      <c r="I19" s="17">
        <v>0</v>
      </c>
      <c r="J19" s="17">
        <f t="shared" ref="J19" si="34">I19+H19</f>
        <v>3</v>
      </c>
      <c r="K19" s="7">
        <f t="shared" ref="K19" si="35">J19*C19</f>
        <v>4067.796610169491</v>
      </c>
    </row>
    <row r="20" spans="1:11" s="24" customFormat="1" ht="15" customHeight="1">
      <c r="A20" s="50">
        <v>44126</v>
      </c>
      <c r="B20" s="20" t="s">
        <v>550</v>
      </c>
      <c r="C20" s="13">
        <f t="shared" ref="C20" si="36">200000/E20</f>
        <v>78.585461689587433</v>
      </c>
      <c r="D20" s="22" t="s">
        <v>13</v>
      </c>
      <c r="E20" s="30">
        <v>2545</v>
      </c>
      <c r="F20" s="30">
        <v>2499</v>
      </c>
      <c r="G20" s="30">
        <v>0</v>
      </c>
      <c r="H20" s="34">
        <f t="shared" ref="H20" si="37">(IF(D20="SELL",E20-F20,IF(D20="BUY",F20-E20)))</f>
        <v>-46</v>
      </c>
      <c r="I20" s="17">
        <v>0</v>
      </c>
      <c r="J20" s="17">
        <f t="shared" ref="J20" si="38">I20+H20</f>
        <v>-46</v>
      </c>
      <c r="K20" s="7">
        <f t="shared" ref="K20" si="39">J20*C20</f>
        <v>-3614.9312377210217</v>
      </c>
    </row>
    <row r="21" spans="1:11" s="24" customFormat="1" ht="15" customHeight="1">
      <c r="A21" s="50">
        <v>44125</v>
      </c>
      <c r="B21" s="20" t="s">
        <v>559</v>
      </c>
      <c r="C21" s="13">
        <f t="shared" ref="C21" si="40">200000/E21</f>
        <v>654.66448445171852</v>
      </c>
      <c r="D21" s="22" t="s">
        <v>13</v>
      </c>
      <c r="E21" s="30">
        <v>305.5</v>
      </c>
      <c r="F21" s="30">
        <v>305.8</v>
      </c>
      <c r="G21" s="30">
        <v>0</v>
      </c>
      <c r="H21" s="34">
        <f t="shared" ref="H21" si="41">(IF(D21="SELL",E21-F21,IF(D21="BUY",F21-E21)))</f>
        <v>0.30000000000001137</v>
      </c>
      <c r="I21" s="17">
        <v>0</v>
      </c>
      <c r="J21" s="17">
        <f t="shared" ref="J21" si="42">I21+H21</f>
        <v>0.30000000000001137</v>
      </c>
      <c r="K21" s="7">
        <f t="shared" ref="K21" si="43">J21*C21</f>
        <v>196.39934533552301</v>
      </c>
    </row>
    <row r="22" spans="1:11" s="24" customFormat="1" ht="15" customHeight="1">
      <c r="A22" s="50">
        <v>44124</v>
      </c>
      <c r="B22" s="20" t="s">
        <v>430</v>
      </c>
      <c r="C22" s="13">
        <f t="shared" ref="C22" si="44">200000/E22</f>
        <v>264.9006622516556</v>
      </c>
      <c r="D22" s="22" t="s">
        <v>13</v>
      </c>
      <c r="E22" s="30">
        <v>755</v>
      </c>
      <c r="F22" s="30">
        <v>740</v>
      </c>
      <c r="G22" s="30">
        <v>0</v>
      </c>
      <c r="H22" s="34">
        <f t="shared" ref="H22" si="45">(IF(D22="SELL",E22-F22,IF(D22="BUY",F22-E22)))</f>
        <v>-15</v>
      </c>
      <c r="I22" s="17">
        <v>0</v>
      </c>
      <c r="J22" s="17">
        <f t="shared" ref="J22" si="46">I22+H22</f>
        <v>-15</v>
      </c>
      <c r="K22" s="7">
        <f t="shared" ref="K22" si="47">J22*C22</f>
        <v>-3973.5099337748343</v>
      </c>
    </row>
    <row r="23" spans="1:11" s="24" customFormat="1" ht="15" customHeight="1">
      <c r="A23" s="50">
        <v>44124</v>
      </c>
      <c r="B23" s="20" t="s">
        <v>409</v>
      </c>
      <c r="C23" s="13">
        <f t="shared" ref="C23" si="48">200000/E23</f>
        <v>1642.7104722792608</v>
      </c>
      <c r="D23" s="22" t="s">
        <v>13</v>
      </c>
      <c r="E23" s="30">
        <v>121.75</v>
      </c>
      <c r="F23" s="30">
        <v>121.6</v>
      </c>
      <c r="G23" s="30">
        <v>0</v>
      </c>
      <c r="H23" s="34">
        <f t="shared" ref="H23" si="49">(IF(D23="SELL",E23-F23,IF(D23="BUY",F23-E23)))</f>
        <v>-0.15000000000000568</v>
      </c>
      <c r="I23" s="17">
        <v>0</v>
      </c>
      <c r="J23" s="17">
        <f t="shared" ref="J23" si="50">I23+H23</f>
        <v>-0.15000000000000568</v>
      </c>
      <c r="K23" s="7">
        <f t="shared" ref="K23" si="51">J23*C23</f>
        <v>-246.40657084189846</v>
      </c>
    </row>
    <row r="24" spans="1:11" s="24" customFormat="1" ht="15" customHeight="1">
      <c r="A24" s="50">
        <v>44123</v>
      </c>
      <c r="B24" s="20" t="s">
        <v>139</v>
      </c>
      <c r="C24" s="13">
        <f t="shared" ref="C24" si="52">200000/E24</f>
        <v>634.92063492063494</v>
      </c>
      <c r="D24" s="22" t="s">
        <v>13</v>
      </c>
      <c r="E24" s="30">
        <v>315</v>
      </c>
      <c r="F24" s="30">
        <v>317.5</v>
      </c>
      <c r="G24" s="30">
        <v>0</v>
      </c>
      <c r="H24" s="34">
        <f t="shared" ref="H24" si="53">(IF(D24="SELL",E24-F24,IF(D24="BUY",F24-E24)))</f>
        <v>2.5</v>
      </c>
      <c r="I24" s="17">
        <v>0</v>
      </c>
      <c r="J24" s="17">
        <f t="shared" ref="J24" si="54">I24+H24</f>
        <v>2.5</v>
      </c>
      <c r="K24" s="7">
        <f t="shared" ref="K24" si="55">J24*C24</f>
        <v>1587.3015873015875</v>
      </c>
    </row>
    <row r="25" spans="1:11" s="24" customFormat="1" ht="15" customHeight="1">
      <c r="A25" s="50">
        <v>44120</v>
      </c>
      <c r="B25" s="20" t="s">
        <v>558</v>
      </c>
      <c r="C25" s="13">
        <f t="shared" ref="C25:C26" si="56">200000/E25</f>
        <v>1428.5714285714287</v>
      </c>
      <c r="D25" s="22" t="s">
        <v>13</v>
      </c>
      <c r="E25" s="30">
        <v>140</v>
      </c>
      <c r="F25" s="30">
        <v>144</v>
      </c>
      <c r="G25" s="30">
        <v>0</v>
      </c>
      <c r="H25" s="34">
        <f t="shared" ref="H25:H26" si="57">(IF(D25="SELL",E25-F25,IF(D25="BUY",F25-E25)))</f>
        <v>4</v>
      </c>
      <c r="I25" s="17">
        <v>0</v>
      </c>
      <c r="J25" s="17">
        <f t="shared" ref="J25:J26" si="58">I25+H25</f>
        <v>4</v>
      </c>
      <c r="K25" s="7">
        <f t="shared" ref="K25:K26" si="59">J25*C25</f>
        <v>5714.2857142857147</v>
      </c>
    </row>
    <row r="26" spans="1:11" s="24" customFormat="1" ht="15" customHeight="1">
      <c r="A26" s="50">
        <v>44120</v>
      </c>
      <c r="B26" s="20" t="s">
        <v>72</v>
      </c>
      <c r="C26" s="13">
        <f t="shared" si="56"/>
        <v>472.81323877068559</v>
      </c>
      <c r="D26" s="22" t="s">
        <v>13</v>
      </c>
      <c r="E26" s="30">
        <v>423</v>
      </c>
      <c r="F26" s="30">
        <v>416</v>
      </c>
      <c r="G26" s="30">
        <v>0</v>
      </c>
      <c r="H26" s="34">
        <f t="shared" si="57"/>
        <v>-7</v>
      </c>
      <c r="I26" s="17">
        <v>0</v>
      </c>
      <c r="J26" s="17">
        <f t="shared" si="58"/>
        <v>-7</v>
      </c>
      <c r="K26" s="7">
        <f t="shared" si="59"/>
        <v>-3309.6926713947992</v>
      </c>
    </row>
    <row r="27" spans="1:11" s="24" customFormat="1" ht="15" customHeight="1">
      <c r="A27" s="50">
        <v>44119</v>
      </c>
      <c r="B27" s="20" t="s">
        <v>557</v>
      </c>
      <c r="C27" s="13">
        <f t="shared" ref="C27" si="60">200000/E27</f>
        <v>2446.4831804281343</v>
      </c>
      <c r="D27" s="22" t="s">
        <v>13</v>
      </c>
      <c r="E27" s="30">
        <v>81.75</v>
      </c>
      <c r="F27" s="30">
        <v>82.6</v>
      </c>
      <c r="G27" s="30">
        <v>0</v>
      </c>
      <c r="H27" s="34">
        <f t="shared" ref="H27" si="61">(IF(D27="SELL",E27-F27,IF(D27="BUY",F27-E27)))</f>
        <v>0.84999999999999432</v>
      </c>
      <c r="I27" s="17">
        <v>0</v>
      </c>
      <c r="J27" s="17">
        <f t="shared" ref="J27" si="62">I27+H27</f>
        <v>0.84999999999999432</v>
      </c>
      <c r="K27" s="7">
        <f t="shared" ref="K27" si="63">J27*C27</f>
        <v>2079.5107033639001</v>
      </c>
    </row>
    <row r="28" spans="1:11" s="24" customFormat="1" ht="15" customHeight="1">
      <c r="A28" s="50">
        <v>44119</v>
      </c>
      <c r="B28" s="20" t="s">
        <v>418</v>
      </c>
      <c r="C28" s="13">
        <f t="shared" ref="C28" si="64">200000/E28</f>
        <v>1066.6666666666667</v>
      </c>
      <c r="D28" s="22" t="s">
        <v>13</v>
      </c>
      <c r="E28" s="30">
        <v>187.5</v>
      </c>
      <c r="F28" s="30">
        <v>183.4</v>
      </c>
      <c r="G28" s="30">
        <v>0</v>
      </c>
      <c r="H28" s="34">
        <f t="shared" ref="H28" si="65">(IF(D28="SELL",E28-F28,IF(D28="BUY",F28-E28)))</f>
        <v>-4.0999999999999943</v>
      </c>
      <c r="I28" s="17">
        <v>0</v>
      </c>
      <c r="J28" s="17">
        <f t="shared" ref="J28" si="66">I28+H28</f>
        <v>-4.0999999999999943</v>
      </c>
      <c r="K28" s="7">
        <f t="shared" ref="K28" si="67">J28*C28</f>
        <v>-4373.3333333333276</v>
      </c>
    </row>
    <row r="29" spans="1:11" s="24" customFormat="1" ht="15" customHeight="1">
      <c r="A29" s="50">
        <v>44119</v>
      </c>
      <c r="B29" s="20" t="s">
        <v>548</v>
      </c>
      <c r="C29" s="13">
        <f t="shared" ref="C29" si="68">200000/E29</f>
        <v>1518.0265654648956</v>
      </c>
      <c r="D29" s="22" t="s">
        <v>13</v>
      </c>
      <c r="E29" s="30">
        <v>131.75</v>
      </c>
      <c r="F29" s="30">
        <v>134.5</v>
      </c>
      <c r="G29" s="30">
        <v>137.75</v>
      </c>
      <c r="H29" s="34">
        <f t="shared" ref="H29" si="69">(IF(D29="SELL",E29-F29,IF(D29="BUY",F29-E29)))</f>
        <v>2.75</v>
      </c>
      <c r="I29" s="17">
        <v>3.25</v>
      </c>
      <c r="J29" s="17">
        <f t="shared" ref="J29" si="70">I29+H29</f>
        <v>6</v>
      </c>
      <c r="K29" s="7">
        <f t="shared" ref="K29" si="71">J29*C29</f>
        <v>9108.1593927893737</v>
      </c>
    </row>
    <row r="30" spans="1:11" s="24" customFormat="1" ht="15" customHeight="1">
      <c r="A30" s="50">
        <v>44118</v>
      </c>
      <c r="B30" s="20" t="s">
        <v>132</v>
      </c>
      <c r="C30" s="13">
        <f t="shared" ref="C30" si="72">200000/E30</f>
        <v>136.51877133105802</v>
      </c>
      <c r="D30" s="22" t="s">
        <v>13</v>
      </c>
      <c r="E30" s="30">
        <v>1465</v>
      </c>
      <c r="F30" s="30">
        <v>1490</v>
      </c>
      <c r="G30" s="30">
        <v>0</v>
      </c>
      <c r="H30" s="34">
        <f t="shared" ref="H30" si="73">(IF(D30="SELL",E30-F30,IF(D30="BUY",F30-E30)))</f>
        <v>25</v>
      </c>
      <c r="I30" s="17">
        <v>0</v>
      </c>
      <c r="J30" s="17">
        <f t="shared" ref="J30" si="74">I30+H30</f>
        <v>25</v>
      </c>
      <c r="K30" s="7">
        <f t="shared" ref="K30" si="75">J30*C30</f>
        <v>3412.9692832764504</v>
      </c>
    </row>
    <row r="31" spans="1:11" s="24" customFormat="1" ht="15" customHeight="1">
      <c r="A31" s="50">
        <v>44118</v>
      </c>
      <c r="B31" s="20" t="s">
        <v>398</v>
      </c>
      <c r="C31" s="13">
        <f t="shared" ref="C31" si="76">200000/E31</f>
        <v>1337.7926421404682</v>
      </c>
      <c r="D31" s="22" t="s">
        <v>13</v>
      </c>
      <c r="E31" s="30">
        <v>149.5</v>
      </c>
      <c r="F31" s="30">
        <v>152.5</v>
      </c>
      <c r="G31" s="30">
        <v>156</v>
      </c>
      <c r="H31" s="34">
        <f t="shared" ref="H31" si="77">(IF(D31="SELL",E31-F31,IF(D31="BUY",F31-E31)))</f>
        <v>3</v>
      </c>
      <c r="I31" s="17">
        <v>3.5</v>
      </c>
      <c r="J31" s="17">
        <f t="shared" ref="J31" si="78">I31+H31</f>
        <v>6.5</v>
      </c>
      <c r="K31" s="7">
        <f t="shared" ref="K31" si="79">J31*C31</f>
        <v>8695.652173913044</v>
      </c>
    </row>
    <row r="32" spans="1:11" s="24" customFormat="1" ht="15" customHeight="1">
      <c r="A32" s="50">
        <v>44117</v>
      </c>
      <c r="B32" s="20" t="s">
        <v>546</v>
      </c>
      <c r="C32" s="13">
        <f t="shared" ref="C32:C34" si="80">200000/E32</f>
        <v>478.46889952153111</v>
      </c>
      <c r="D32" s="22" t="s">
        <v>13</v>
      </c>
      <c r="E32" s="30">
        <v>418</v>
      </c>
      <c r="F32" s="30">
        <v>418.55</v>
      </c>
      <c r="G32" s="30">
        <v>0</v>
      </c>
      <c r="H32" s="34">
        <f t="shared" ref="H32:H34" si="81">(IF(D32="SELL",E32-F32,IF(D32="BUY",F32-E32)))</f>
        <v>0.55000000000001137</v>
      </c>
      <c r="I32" s="17">
        <v>0</v>
      </c>
      <c r="J32" s="17">
        <f t="shared" ref="J32:J34" si="82">I32+H32</f>
        <v>0.55000000000001137</v>
      </c>
      <c r="K32" s="7">
        <f t="shared" ref="K32:K34" si="83">J32*C32</f>
        <v>263.15789473684754</v>
      </c>
    </row>
    <row r="33" spans="1:11" s="24" customFormat="1" ht="15" customHeight="1">
      <c r="A33" s="50">
        <v>44117</v>
      </c>
      <c r="B33" s="20" t="s">
        <v>556</v>
      </c>
      <c r="C33" s="13">
        <f t="shared" si="80"/>
        <v>1063.8297872340424</v>
      </c>
      <c r="D33" s="22" t="s">
        <v>13</v>
      </c>
      <c r="E33" s="30">
        <v>188</v>
      </c>
      <c r="F33" s="30">
        <v>188.5</v>
      </c>
      <c r="G33" s="30">
        <v>0</v>
      </c>
      <c r="H33" s="34">
        <f t="shared" si="81"/>
        <v>0.5</v>
      </c>
      <c r="I33" s="17">
        <v>0</v>
      </c>
      <c r="J33" s="17">
        <f t="shared" si="82"/>
        <v>0.5</v>
      </c>
      <c r="K33" s="7">
        <f t="shared" si="83"/>
        <v>531.91489361702122</v>
      </c>
    </row>
    <row r="34" spans="1:11" s="24" customFormat="1" ht="15" customHeight="1">
      <c r="A34" s="50">
        <v>44117</v>
      </c>
      <c r="B34" s="20" t="s">
        <v>430</v>
      </c>
      <c r="C34" s="13">
        <f t="shared" si="80"/>
        <v>274.72527472527474</v>
      </c>
      <c r="D34" s="22" t="s">
        <v>13</v>
      </c>
      <c r="E34" s="30">
        <v>728</v>
      </c>
      <c r="F34" s="30">
        <v>733</v>
      </c>
      <c r="G34" s="30">
        <v>742</v>
      </c>
      <c r="H34" s="34">
        <f t="shared" si="81"/>
        <v>5</v>
      </c>
      <c r="I34" s="17">
        <v>9</v>
      </c>
      <c r="J34" s="17">
        <f t="shared" si="82"/>
        <v>14</v>
      </c>
      <c r="K34" s="7">
        <f t="shared" si="83"/>
        <v>3846.1538461538466</v>
      </c>
    </row>
    <row r="35" spans="1:11" s="24" customFormat="1" ht="15" customHeight="1">
      <c r="A35" s="50">
        <v>44116</v>
      </c>
      <c r="B35" s="20" t="s">
        <v>100</v>
      </c>
      <c r="C35" s="13">
        <f t="shared" ref="C35" si="84">200000/E35</f>
        <v>375.93984962406017</v>
      </c>
      <c r="D35" s="22" t="s">
        <v>13</v>
      </c>
      <c r="E35" s="30">
        <v>532</v>
      </c>
      <c r="F35" s="30">
        <v>535.79999999999995</v>
      </c>
      <c r="G35" s="30">
        <v>0</v>
      </c>
      <c r="H35" s="34">
        <f t="shared" ref="H35" si="85">(IF(D35="SELL",E35-F35,IF(D35="BUY",F35-E35)))</f>
        <v>3.7999999999999545</v>
      </c>
      <c r="I35" s="17">
        <v>0</v>
      </c>
      <c r="J35" s="17">
        <f t="shared" ref="J35" si="86">I35+H35</f>
        <v>3.7999999999999545</v>
      </c>
      <c r="K35" s="7">
        <f t="shared" ref="K35" si="87">J35*C35</f>
        <v>1428.5714285714116</v>
      </c>
    </row>
    <row r="36" spans="1:11" s="24" customFormat="1" ht="15" customHeight="1">
      <c r="A36" s="50">
        <v>44113</v>
      </c>
      <c r="B36" s="20" t="s">
        <v>555</v>
      </c>
      <c r="C36" s="13">
        <f t="shared" ref="C36" si="88">200000/E36</f>
        <v>1869.1588785046729</v>
      </c>
      <c r="D36" s="22" t="s">
        <v>13</v>
      </c>
      <c r="E36" s="30">
        <v>107</v>
      </c>
      <c r="F36" s="30">
        <v>103.95</v>
      </c>
      <c r="G36" s="30">
        <v>0</v>
      </c>
      <c r="H36" s="34">
        <f t="shared" ref="H36" si="89">(IF(D36="SELL",E36-F36,IF(D36="BUY",F36-E36)))</f>
        <v>-3.0499999999999972</v>
      </c>
      <c r="I36" s="17">
        <v>0</v>
      </c>
      <c r="J36" s="17">
        <f t="shared" ref="J36" si="90">I36+H36</f>
        <v>-3.0499999999999972</v>
      </c>
      <c r="K36" s="7">
        <f t="shared" ref="K36" si="91">J36*C36</f>
        <v>-5700.9345794392466</v>
      </c>
    </row>
    <row r="37" spans="1:11" s="24" customFormat="1" ht="15" customHeight="1">
      <c r="A37" s="50">
        <v>44113</v>
      </c>
      <c r="B37" s="20" t="s">
        <v>554</v>
      </c>
      <c r="C37" s="13">
        <f t="shared" ref="C37" si="92">200000/E37</f>
        <v>148.6988847583643</v>
      </c>
      <c r="D37" s="22" t="s">
        <v>13</v>
      </c>
      <c r="E37" s="30">
        <v>1345</v>
      </c>
      <c r="F37" s="30">
        <v>1361</v>
      </c>
      <c r="G37" s="30">
        <v>1370</v>
      </c>
      <c r="H37" s="34">
        <f t="shared" ref="H37" si="93">(IF(D37="SELL",E37-F37,IF(D37="BUY",F37-E37)))</f>
        <v>16</v>
      </c>
      <c r="I37" s="17">
        <v>9</v>
      </c>
      <c r="J37" s="17">
        <f t="shared" ref="J37" si="94">I37+H37</f>
        <v>25</v>
      </c>
      <c r="K37" s="7">
        <f t="shared" ref="K37" si="95">J37*C37</f>
        <v>3717.4721189591073</v>
      </c>
    </row>
    <row r="38" spans="1:11" s="24" customFormat="1" ht="15" customHeight="1">
      <c r="A38" s="50">
        <v>44113</v>
      </c>
      <c r="B38" s="20" t="s">
        <v>553</v>
      </c>
      <c r="C38" s="13">
        <f t="shared" ref="C38" si="96">200000/E38</f>
        <v>451.46726862302484</v>
      </c>
      <c r="D38" s="22" t="s">
        <v>13</v>
      </c>
      <c r="E38" s="30">
        <v>443</v>
      </c>
      <c r="F38" s="30">
        <v>436.5</v>
      </c>
      <c r="G38" s="30">
        <v>0</v>
      </c>
      <c r="H38" s="34">
        <f t="shared" ref="H38" si="97">(IF(D38="SELL",E38-F38,IF(D38="BUY",F38-E38)))</f>
        <v>-6.5</v>
      </c>
      <c r="I38" s="17">
        <v>0</v>
      </c>
      <c r="J38" s="17">
        <f t="shared" ref="J38" si="98">I38+H38</f>
        <v>-6.5</v>
      </c>
      <c r="K38" s="7">
        <f t="shared" ref="K38" si="99">J38*C38</f>
        <v>-2934.5372460496615</v>
      </c>
    </row>
    <row r="39" spans="1:11" s="24" customFormat="1" ht="15" customHeight="1">
      <c r="A39" s="50">
        <v>44113</v>
      </c>
      <c r="B39" s="20" t="s">
        <v>543</v>
      </c>
      <c r="C39" s="13">
        <f t="shared" ref="C39" si="100">200000/E39</f>
        <v>534.40213760855045</v>
      </c>
      <c r="D39" s="22" t="s">
        <v>13</v>
      </c>
      <c r="E39" s="30">
        <v>374.25</v>
      </c>
      <c r="F39" s="30">
        <v>379</v>
      </c>
      <c r="G39" s="30">
        <v>383.75</v>
      </c>
      <c r="H39" s="34">
        <f t="shared" ref="H39" si="101">(IF(D39="SELL",E39-F39,IF(D39="BUY",F39-E39)))</f>
        <v>4.75</v>
      </c>
      <c r="I39" s="17">
        <v>4.75</v>
      </c>
      <c r="J39" s="17">
        <f t="shared" ref="J39" si="102">I39+H39</f>
        <v>9.5</v>
      </c>
      <c r="K39" s="7">
        <f t="shared" ref="K39" si="103">J39*C39</f>
        <v>5076.8203072812294</v>
      </c>
    </row>
    <row r="40" spans="1:11" s="24" customFormat="1" ht="15" customHeight="1">
      <c r="A40" s="50">
        <v>44112</v>
      </c>
      <c r="B40" s="20" t="s">
        <v>93</v>
      </c>
      <c r="C40" s="13">
        <f t="shared" ref="C40" si="104">200000/E40</f>
        <v>959.23261390887285</v>
      </c>
      <c r="D40" s="22" t="s">
        <v>32</v>
      </c>
      <c r="E40" s="30">
        <v>208.5</v>
      </c>
      <c r="F40" s="30">
        <v>204.5</v>
      </c>
      <c r="G40" s="30">
        <v>0</v>
      </c>
      <c r="H40" s="34">
        <f t="shared" ref="H40" si="105">(IF(D40="SELL",E40-F40,IF(D40="BUY",F40-E40)))</f>
        <v>4</v>
      </c>
      <c r="I40" s="17">
        <v>0</v>
      </c>
      <c r="J40" s="17">
        <f t="shared" ref="J40" si="106">I40+H40</f>
        <v>4</v>
      </c>
      <c r="K40" s="7">
        <f t="shared" ref="K40" si="107">J40*C40</f>
        <v>3836.9304556354914</v>
      </c>
    </row>
    <row r="41" spans="1:11" s="24" customFormat="1" ht="15" customHeight="1">
      <c r="A41" s="50">
        <v>44112</v>
      </c>
      <c r="B41" s="20" t="s">
        <v>496</v>
      </c>
      <c r="C41" s="13">
        <f t="shared" ref="C41" si="108">200000/E41</f>
        <v>438.59649122807019</v>
      </c>
      <c r="D41" s="22" t="s">
        <v>13</v>
      </c>
      <c r="E41" s="30">
        <v>456</v>
      </c>
      <c r="F41" s="30">
        <v>452.5</v>
      </c>
      <c r="G41" s="30">
        <v>0</v>
      </c>
      <c r="H41" s="34">
        <f t="shared" ref="H41" si="109">(IF(D41="SELL",E41-F41,IF(D41="BUY",F41-E41)))</f>
        <v>-3.5</v>
      </c>
      <c r="I41" s="17">
        <v>0</v>
      </c>
      <c r="J41" s="17">
        <f t="shared" ref="J41" si="110">I41+H41</f>
        <v>-3.5</v>
      </c>
      <c r="K41" s="7">
        <f t="shared" ref="K41" si="111">J41*C41</f>
        <v>-1535.0877192982457</v>
      </c>
    </row>
    <row r="42" spans="1:11" s="24" customFormat="1" ht="15" customHeight="1">
      <c r="A42" s="50">
        <v>44111</v>
      </c>
      <c r="B42" s="20" t="s">
        <v>50</v>
      </c>
      <c r="C42" s="13">
        <f t="shared" ref="C42" si="112">200000/E42</f>
        <v>1081.081081081081</v>
      </c>
      <c r="D42" s="22" t="s">
        <v>13</v>
      </c>
      <c r="E42" s="30">
        <v>185</v>
      </c>
      <c r="F42" s="30">
        <v>186.7</v>
      </c>
      <c r="G42" s="30">
        <v>0</v>
      </c>
      <c r="H42" s="34">
        <f t="shared" ref="H42" si="113">(IF(D42="SELL",E42-F42,IF(D42="BUY",F42-E42)))</f>
        <v>1.6999999999999886</v>
      </c>
      <c r="I42" s="17">
        <v>0</v>
      </c>
      <c r="J42" s="17">
        <f t="shared" ref="J42" si="114">I42+H42</f>
        <v>1.6999999999999886</v>
      </c>
      <c r="K42" s="7">
        <f t="shared" ref="K42" si="115">J42*C42</f>
        <v>1837.8378378378254</v>
      </c>
    </row>
    <row r="43" spans="1:11" s="24" customFormat="1" ht="15" customHeight="1">
      <c r="A43" s="50">
        <v>44110</v>
      </c>
      <c r="B43" s="20" t="s">
        <v>75</v>
      </c>
      <c r="C43" s="13">
        <f t="shared" ref="C43" si="116">200000/E43</f>
        <v>896.86098654708519</v>
      </c>
      <c r="D43" s="22" t="s">
        <v>13</v>
      </c>
      <c r="E43" s="30">
        <v>223</v>
      </c>
      <c r="F43" s="30">
        <v>218.45</v>
      </c>
      <c r="G43" s="30">
        <v>0</v>
      </c>
      <c r="H43" s="34">
        <f t="shared" ref="H43" si="117">(IF(D43="SELL",E43-F43,IF(D43="BUY",F43-E43)))</f>
        <v>-4.5500000000000114</v>
      </c>
      <c r="I43" s="17">
        <v>0</v>
      </c>
      <c r="J43" s="17">
        <f t="shared" ref="J43" si="118">I43+H43</f>
        <v>-4.5500000000000114</v>
      </c>
      <c r="K43" s="7">
        <f t="shared" ref="K43" si="119">J43*C43</f>
        <v>-4080.7174887892479</v>
      </c>
    </row>
    <row r="44" spans="1:11" s="24" customFormat="1" ht="15" customHeight="1">
      <c r="A44" s="50">
        <v>44110</v>
      </c>
      <c r="B44" s="20" t="s">
        <v>139</v>
      </c>
      <c r="C44" s="13">
        <f t="shared" ref="C44" si="120">200000/E44</f>
        <v>606.06060606060601</v>
      </c>
      <c r="D44" s="22" t="s">
        <v>13</v>
      </c>
      <c r="E44" s="30">
        <v>330</v>
      </c>
      <c r="F44" s="30">
        <v>324</v>
      </c>
      <c r="G44" s="30">
        <v>0</v>
      </c>
      <c r="H44" s="34">
        <f t="shared" ref="H44" si="121">(IF(D44="SELL",E44-F44,IF(D44="BUY",F44-E44)))</f>
        <v>-6</v>
      </c>
      <c r="I44" s="17">
        <v>0</v>
      </c>
      <c r="J44" s="17">
        <f t="shared" ref="J44" si="122">I44+H44</f>
        <v>-6</v>
      </c>
      <c r="K44" s="7">
        <f t="shared" ref="K44" si="123">J44*C44</f>
        <v>-3636.363636363636</v>
      </c>
    </row>
    <row r="45" spans="1:11" s="24" customFormat="1" ht="15" customHeight="1">
      <c r="A45" s="50">
        <v>44109</v>
      </c>
      <c r="B45" s="20" t="s">
        <v>552</v>
      </c>
      <c r="C45" s="13">
        <f t="shared" ref="C45:C46" si="124">200000/E45</f>
        <v>675.67567567567562</v>
      </c>
      <c r="D45" s="22" t="s">
        <v>13</v>
      </c>
      <c r="E45" s="30">
        <v>296</v>
      </c>
      <c r="F45" s="30">
        <v>289.10000000000002</v>
      </c>
      <c r="G45" s="30">
        <v>0</v>
      </c>
      <c r="H45" s="34">
        <f t="shared" ref="H45:H46" si="125">(IF(D45="SELL",E45-F45,IF(D45="BUY",F45-E45)))</f>
        <v>-6.8999999999999773</v>
      </c>
      <c r="I45" s="17">
        <v>0</v>
      </c>
      <c r="J45" s="17">
        <f t="shared" ref="J45:J46" si="126">I45+H45</f>
        <v>-6.8999999999999773</v>
      </c>
      <c r="K45" s="7">
        <f t="shared" ref="K45:K46" si="127">J45*C45</f>
        <v>-4662.1621621621462</v>
      </c>
    </row>
    <row r="46" spans="1:11" s="24" customFormat="1" ht="15" customHeight="1">
      <c r="A46" s="50">
        <v>44109</v>
      </c>
      <c r="B46" s="20" t="s">
        <v>132</v>
      </c>
      <c r="C46" s="13">
        <f t="shared" si="124"/>
        <v>153.84615384615384</v>
      </c>
      <c r="D46" s="22" t="s">
        <v>13</v>
      </c>
      <c r="E46" s="30">
        <v>1300</v>
      </c>
      <c r="F46" s="30">
        <v>1320</v>
      </c>
      <c r="G46" s="30">
        <v>1350</v>
      </c>
      <c r="H46" s="34">
        <f t="shared" si="125"/>
        <v>20</v>
      </c>
      <c r="I46" s="17">
        <v>30</v>
      </c>
      <c r="J46" s="17">
        <f t="shared" si="126"/>
        <v>50</v>
      </c>
      <c r="K46" s="7">
        <f t="shared" si="127"/>
        <v>7692.3076923076924</v>
      </c>
    </row>
    <row r="47" spans="1:11" s="24" customFormat="1" ht="15" customHeight="1">
      <c r="A47" s="50">
        <v>44104</v>
      </c>
      <c r="B47" s="20" t="s">
        <v>463</v>
      </c>
      <c r="C47" s="13">
        <f t="shared" ref="C47:C48" si="128">200000/E47</f>
        <v>150.37593984962405</v>
      </c>
      <c r="D47" s="22" t="s">
        <v>13</v>
      </c>
      <c r="E47" s="30">
        <v>1330</v>
      </c>
      <c r="F47" s="30">
        <v>1336</v>
      </c>
      <c r="G47" s="30">
        <v>0</v>
      </c>
      <c r="H47" s="34">
        <f t="shared" ref="H47:H49" si="129">(IF(D47="SELL",E47-F47,IF(D47="BUY",F47-E47)))</f>
        <v>6</v>
      </c>
      <c r="I47" s="17">
        <v>0</v>
      </c>
      <c r="J47" s="17">
        <f t="shared" ref="J47:J49" si="130">I47+H47</f>
        <v>6</v>
      </c>
      <c r="K47" s="7">
        <f t="shared" ref="K47:K49" si="131">J47*C47</f>
        <v>902.25563909774428</v>
      </c>
    </row>
    <row r="48" spans="1:11" s="24" customFormat="1" ht="15" customHeight="1">
      <c r="A48" s="50">
        <v>44104</v>
      </c>
      <c r="B48" s="20" t="s">
        <v>462</v>
      </c>
      <c r="C48" s="13">
        <f t="shared" si="128"/>
        <v>510.20408163265307</v>
      </c>
      <c r="D48" s="22" t="s">
        <v>13</v>
      </c>
      <c r="E48" s="30">
        <v>392</v>
      </c>
      <c r="F48" s="30">
        <v>395</v>
      </c>
      <c r="G48" s="30">
        <v>0</v>
      </c>
      <c r="H48" s="34">
        <f t="shared" si="129"/>
        <v>3</v>
      </c>
      <c r="I48" s="17">
        <v>0</v>
      </c>
      <c r="J48" s="17">
        <f t="shared" si="130"/>
        <v>3</v>
      </c>
      <c r="K48" s="7">
        <f t="shared" si="131"/>
        <v>1530.6122448979593</v>
      </c>
    </row>
    <row r="49" spans="1:11" s="24" customFormat="1" ht="15" customHeight="1">
      <c r="A49" s="50">
        <v>44103</v>
      </c>
      <c r="B49" s="20" t="s">
        <v>49</v>
      </c>
      <c r="C49" s="13">
        <f t="shared" ref="C49" si="132">200000/E49</f>
        <v>392.15686274509807</v>
      </c>
      <c r="D49" s="22" t="s">
        <v>32</v>
      </c>
      <c r="E49" s="30">
        <v>510</v>
      </c>
      <c r="F49" s="30">
        <v>509.6</v>
      </c>
      <c r="G49" s="30">
        <v>0</v>
      </c>
      <c r="H49" s="34">
        <f t="shared" si="129"/>
        <v>0.39999999999997726</v>
      </c>
      <c r="I49" s="17">
        <v>0</v>
      </c>
      <c r="J49" s="17">
        <f t="shared" si="130"/>
        <v>0.39999999999997726</v>
      </c>
      <c r="K49" s="7">
        <f t="shared" si="131"/>
        <v>156.8627450980303</v>
      </c>
    </row>
    <row r="50" spans="1:11" s="24" customFormat="1" ht="15" customHeight="1">
      <c r="A50" s="50">
        <v>44103</v>
      </c>
      <c r="B50" s="20" t="s">
        <v>138</v>
      </c>
      <c r="C50" s="13">
        <f t="shared" ref="C50" si="133">200000/E50</f>
        <v>630.91482649842271</v>
      </c>
      <c r="D50" s="22" t="s">
        <v>13</v>
      </c>
      <c r="E50" s="30">
        <v>317</v>
      </c>
      <c r="F50" s="30">
        <v>311.95</v>
      </c>
      <c r="G50" s="30">
        <v>0</v>
      </c>
      <c r="H50" s="34">
        <f t="shared" ref="H50" si="134">(IF(D50="SELL",E50-F50,IF(D50="BUY",F50-E50)))</f>
        <v>-5.0500000000000114</v>
      </c>
      <c r="I50" s="17">
        <v>0</v>
      </c>
      <c r="J50" s="17">
        <f t="shared" ref="J50" si="135">I50+H50</f>
        <v>-5.0500000000000114</v>
      </c>
      <c r="K50" s="7">
        <f t="shared" ref="K50" si="136">J50*C50</f>
        <v>-3186.1198738170419</v>
      </c>
    </row>
    <row r="51" spans="1:11" s="24" customFormat="1" ht="15" customHeight="1">
      <c r="A51" s="50">
        <v>44102</v>
      </c>
      <c r="B51" s="20" t="s">
        <v>447</v>
      </c>
      <c r="C51" s="13">
        <f t="shared" ref="C51" si="137">200000/E51</f>
        <v>1282.051282051282</v>
      </c>
      <c r="D51" s="22" t="s">
        <v>13</v>
      </c>
      <c r="E51" s="30">
        <v>156</v>
      </c>
      <c r="F51" s="30">
        <v>157.15</v>
      </c>
      <c r="G51" s="30">
        <v>0</v>
      </c>
      <c r="H51" s="34">
        <f t="shared" ref="H51" si="138">(IF(D51="SELL",E51-F51,IF(D51="BUY",F51-E51)))</f>
        <v>1.1500000000000057</v>
      </c>
      <c r="I51" s="17">
        <v>0</v>
      </c>
      <c r="J51" s="17">
        <f t="shared" ref="J51" si="139">I51+H51</f>
        <v>1.1500000000000057</v>
      </c>
      <c r="K51" s="7">
        <f t="shared" ref="K51" si="140">J51*C51</f>
        <v>1474.3589743589816</v>
      </c>
    </row>
    <row r="52" spans="1:11" s="24" customFormat="1" ht="15" customHeight="1">
      <c r="A52" s="50">
        <v>44099</v>
      </c>
      <c r="B52" s="20" t="s">
        <v>413</v>
      </c>
      <c r="C52" s="13">
        <f t="shared" ref="C52:C53" si="141">200000/E52</f>
        <v>102.56410256410257</v>
      </c>
      <c r="D52" s="22" t="s">
        <v>13</v>
      </c>
      <c r="E52" s="30">
        <v>1950</v>
      </c>
      <c r="F52" s="30">
        <v>1913</v>
      </c>
      <c r="G52" s="30">
        <v>0</v>
      </c>
      <c r="H52" s="34">
        <f t="shared" ref="H52:H53" si="142">(IF(D52="SELL",E52-F52,IF(D52="BUY",F52-E52)))</f>
        <v>-37</v>
      </c>
      <c r="I52" s="17">
        <v>0</v>
      </c>
      <c r="J52" s="17">
        <f t="shared" ref="J52:J53" si="143">I52+H52</f>
        <v>-37</v>
      </c>
      <c r="K52" s="7">
        <f t="shared" ref="K52:K53" si="144">J52*C52</f>
        <v>-3794.8717948717949</v>
      </c>
    </row>
    <row r="53" spans="1:11" s="24" customFormat="1" ht="15" customHeight="1">
      <c r="A53" s="50">
        <v>44099</v>
      </c>
      <c r="B53" s="20" t="s">
        <v>551</v>
      </c>
      <c r="C53" s="13">
        <f t="shared" si="141"/>
        <v>781.25</v>
      </c>
      <c r="D53" s="22" t="s">
        <v>13</v>
      </c>
      <c r="E53" s="30">
        <v>256</v>
      </c>
      <c r="F53" s="30">
        <v>262</v>
      </c>
      <c r="G53" s="30">
        <v>268.89999999999998</v>
      </c>
      <c r="H53" s="34">
        <f t="shared" si="142"/>
        <v>6</v>
      </c>
      <c r="I53" s="17">
        <v>6.9</v>
      </c>
      <c r="J53" s="17">
        <f t="shared" si="143"/>
        <v>12.9</v>
      </c>
      <c r="K53" s="7">
        <f t="shared" si="144"/>
        <v>10078.125</v>
      </c>
    </row>
    <row r="54" spans="1:11" s="24" customFormat="1" ht="15" customHeight="1">
      <c r="A54" s="50">
        <v>44098</v>
      </c>
      <c r="B54" s="20" t="s">
        <v>112</v>
      </c>
      <c r="C54" s="13">
        <f t="shared" ref="C54" si="145">200000/E54</f>
        <v>839.63056255247693</v>
      </c>
      <c r="D54" s="22" t="s">
        <v>13</v>
      </c>
      <c r="E54" s="30">
        <v>238.2</v>
      </c>
      <c r="F54" s="30">
        <v>244</v>
      </c>
      <c r="G54" s="30">
        <v>0</v>
      </c>
      <c r="H54" s="34">
        <f t="shared" ref="H54" si="146">(IF(D54="SELL",E54-F54,IF(D54="BUY",F54-E54)))</f>
        <v>5.8000000000000114</v>
      </c>
      <c r="I54" s="17">
        <v>0</v>
      </c>
      <c r="J54" s="17">
        <f t="shared" ref="J54" si="147">I54+H54</f>
        <v>5.8000000000000114</v>
      </c>
      <c r="K54" s="7">
        <f t="shared" ref="K54" si="148">J54*C54</f>
        <v>4869.8572628043758</v>
      </c>
    </row>
    <row r="55" spans="1:11" s="24" customFormat="1" ht="15" customHeight="1">
      <c r="A55" s="50">
        <v>44097</v>
      </c>
      <c r="B55" s="20" t="s">
        <v>61</v>
      </c>
      <c r="C55" s="13">
        <f t="shared" ref="C55" si="149">200000/E55</f>
        <v>341.29692832764505</v>
      </c>
      <c r="D55" s="22" t="s">
        <v>32</v>
      </c>
      <c r="E55" s="30">
        <v>586</v>
      </c>
      <c r="F55" s="30">
        <v>588</v>
      </c>
      <c r="G55" s="30">
        <v>0</v>
      </c>
      <c r="H55" s="34">
        <f t="shared" ref="H55" si="150">(IF(D55="SELL",E55-F55,IF(D55="BUY",F55-E55)))</f>
        <v>-2</v>
      </c>
      <c r="I55" s="17">
        <v>0</v>
      </c>
      <c r="J55" s="17">
        <f t="shared" ref="J55" si="151">I55+H55</f>
        <v>-2</v>
      </c>
      <c r="K55" s="7">
        <f t="shared" ref="K55" si="152">J55*C55</f>
        <v>-682.5938566552901</v>
      </c>
    </row>
    <row r="56" spans="1:11" s="24" customFormat="1" ht="15" customHeight="1">
      <c r="A56" s="50">
        <v>44097</v>
      </c>
      <c r="B56" s="20" t="s">
        <v>550</v>
      </c>
      <c r="C56" s="13">
        <f t="shared" ref="C56" si="153">200000/E56</f>
        <v>90.090090090090087</v>
      </c>
      <c r="D56" s="22" t="s">
        <v>13</v>
      </c>
      <c r="E56" s="30">
        <v>2220</v>
      </c>
      <c r="F56" s="30">
        <v>2170</v>
      </c>
      <c r="G56" s="30">
        <v>0</v>
      </c>
      <c r="H56" s="34">
        <f t="shared" ref="H56" si="154">(IF(D56="SELL",E56-F56,IF(D56="BUY",F56-E56)))</f>
        <v>-50</v>
      </c>
      <c r="I56" s="17">
        <v>0</v>
      </c>
      <c r="J56" s="17">
        <f t="shared" ref="J56" si="155">I56+H56</f>
        <v>-50</v>
      </c>
      <c r="K56" s="7">
        <f t="shared" ref="K56" si="156">J56*C56</f>
        <v>-4504.5045045045044</v>
      </c>
    </row>
    <row r="57" spans="1:11" s="24" customFormat="1" ht="15" customHeight="1">
      <c r="A57" s="50">
        <v>44096</v>
      </c>
      <c r="B57" s="20" t="s">
        <v>549</v>
      </c>
      <c r="C57" s="13">
        <f t="shared" ref="C57:C58" si="157">200000/E57</f>
        <v>2500</v>
      </c>
      <c r="D57" s="22" t="s">
        <v>13</v>
      </c>
      <c r="E57" s="30">
        <v>80</v>
      </c>
      <c r="F57" s="30">
        <v>82</v>
      </c>
      <c r="G57" s="30">
        <v>0</v>
      </c>
      <c r="H57" s="34">
        <f t="shared" ref="H57:H58" si="158">(IF(D57="SELL",E57-F57,IF(D57="BUY",F57-E57)))</f>
        <v>2</v>
      </c>
      <c r="I57" s="17">
        <v>0</v>
      </c>
      <c r="J57" s="17">
        <f t="shared" ref="J57:J58" si="159">I57+H57</f>
        <v>2</v>
      </c>
      <c r="K57" s="7">
        <f t="shared" ref="K57:K58" si="160">J57*C57</f>
        <v>5000</v>
      </c>
    </row>
    <row r="58" spans="1:11" s="24" customFormat="1" ht="15" customHeight="1">
      <c r="A58" s="50">
        <v>44096</v>
      </c>
      <c r="B58" s="20" t="s">
        <v>398</v>
      </c>
      <c r="C58" s="13">
        <f t="shared" si="157"/>
        <v>1277.9552715654952</v>
      </c>
      <c r="D58" s="22" t="s">
        <v>13</v>
      </c>
      <c r="E58" s="30">
        <v>156.5</v>
      </c>
      <c r="F58" s="30">
        <v>161.5</v>
      </c>
      <c r="G58" s="30">
        <v>165.7</v>
      </c>
      <c r="H58" s="34">
        <f t="shared" si="158"/>
        <v>5</v>
      </c>
      <c r="I58" s="17">
        <v>4.2</v>
      </c>
      <c r="J58" s="17">
        <f t="shared" si="159"/>
        <v>9.1999999999999993</v>
      </c>
      <c r="K58" s="7">
        <f t="shared" si="160"/>
        <v>11757.188498402555</v>
      </c>
    </row>
    <row r="59" spans="1:11" s="24" customFormat="1" ht="15" customHeight="1">
      <c r="A59" s="50">
        <v>44095</v>
      </c>
      <c r="B59" s="20" t="s">
        <v>166</v>
      </c>
      <c r="C59" s="13">
        <f t="shared" ref="C59" si="161">200000/E59</f>
        <v>1515.1515151515152</v>
      </c>
      <c r="D59" s="22" t="s">
        <v>32</v>
      </c>
      <c r="E59" s="30">
        <v>132</v>
      </c>
      <c r="F59" s="30">
        <v>129</v>
      </c>
      <c r="G59" s="30">
        <v>127.1</v>
      </c>
      <c r="H59" s="34">
        <f t="shared" ref="H59" si="162">(IF(D59="SELL",E59-F59,IF(D59="BUY",F59-E59)))</f>
        <v>3</v>
      </c>
      <c r="I59" s="17">
        <v>1.9</v>
      </c>
      <c r="J59" s="17">
        <f t="shared" ref="J59" si="163">I59+H59</f>
        <v>4.9000000000000004</v>
      </c>
      <c r="K59" s="7">
        <f t="shared" ref="K59" si="164">J59*C59</f>
        <v>7424.2424242424249</v>
      </c>
    </row>
    <row r="60" spans="1:11" s="24" customFormat="1" ht="15" customHeight="1">
      <c r="A60" s="50">
        <v>44092</v>
      </c>
      <c r="B60" s="20" t="s">
        <v>548</v>
      </c>
      <c r="C60" s="13">
        <f t="shared" ref="C60" si="165">200000/E60</f>
        <v>1562.5</v>
      </c>
      <c r="D60" s="22" t="s">
        <v>13</v>
      </c>
      <c r="E60" s="30">
        <v>128</v>
      </c>
      <c r="F60" s="30">
        <v>129</v>
      </c>
      <c r="G60" s="30">
        <v>0</v>
      </c>
      <c r="H60" s="34">
        <f t="shared" ref="H60" si="166">(IF(D60="SELL",E60-F60,IF(D60="BUY",F60-E60)))</f>
        <v>1</v>
      </c>
      <c r="I60" s="17">
        <v>0</v>
      </c>
      <c r="J60" s="17">
        <f t="shared" ref="J60" si="167">I60+H60</f>
        <v>1</v>
      </c>
      <c r="K60" s="7">
        <f t="shared" ref="K60" si="168">J60*C60</f>
        <v>1562.5</v>
      </c>
    </row>
    <row r="61" spans="1:11" s="24" customFormat="1" ht="15" customHeight="1">
      <c r="A61" s="50">
        <v>44092</v>
      </c>
      <c r="B61" s="20" t="s">
        <v>543</v>
      </c>
      <c r="C61" s="13">
        <f t="shared" ref="C61" si="169">200000/E61</f>
        <v>540.54054054054052</v>
      </c>
      <c r="D61" s="22" t="s">
        <v>13</v>
      </c>
      <c r="E61" s="30">
        <v>370</v>
      </c>
      <c r="F61" s="30">
        <v>376</v>
      </c>
      <c r="G61" s="30">
        <v>383</v>
      </c>
      <c r="H61" s="34">
        <f t="shared" ref="H61" si="170">(IF(D61="SELL",E61-F61,IF(D61="BUY",F61-E61)))</f>
        <v>6</v>
      </c>
      <c r="I61" s="17">
        <v>7</v>
      </c>
      <c r="J61" s="17">
        <f t="shared" ref="J61" si="171">I61+H61</f>
        <v>13</v>
      </c>
      <c r="K61" s="7">
        <f t="shared" ref="K61" si="172">J61*C61</f>
        <v>7027.0270270270266</v>
      </c>
    </row>
    <row r="62" spans="1:11" s="24" customFormat="1" ht="15" customHeight="1">
      <c r="A62" s="50">
        <v>44091</v>
      </c>
      <c r="B62" s="20" t="s">
        <v>138</v>
      </c>
      <c r="C62" s="13">
        <f t="shared" ref="C62" si="173">200000/E62</f>
        <v>638.9776357827476</v>
      </c>
      <c r="D62" s="22" t="s">
        <v>13</v>
      </c>
      <c r="E62" s="30">
        <v>313</v>
      </c>
      <c r="F62" s="30">
        <v>314.25</v>
      </c>
      <c r="G62" s="30">
        <v>0</v>
      </c>
      <c r="H62" s="34">
        <f t="shared" ref="H62" si="174">(IF(D62="SELL",E62-F62,IF(D62="BUY",F62-E62)))</f>
        <v>1.25</v>
      </c>
      <c r="I62" s="17">
        <v>0</v>
      </c>
      <c r="J62" s="17">
        <f t="shared" ref="J62" si="175">I62+H62</f>
        <v>1.25</v>
      </c>
      <c r="K62" s="7">
        <f t="shared" ref="K62" si="176">J62*C62</f>
        <v>798.72204472843453</v>
      </c>
    </row>
    <row r="63" spans="1:11" s="24" customFormat="1" ht="15" customHeight="1">
      <c r="A63" s="50">
        <v>44091</v>
      </c>
      <c r="B63" s="20" t="s">
        <v>430</v>
      </c>
      <c r="C63" s="13">
        <f t="shared" ref="C63" si="177">200000/E63</f>
        <v>284.09090909090907</v>
      </c>
      <c r="D63" s="22" t="s">
        <v>13</v>
      </c>
      <c r="E63" s="30">
        <v>704</v>
      </c>
      <c r="F63" s="30">
        <v>720</v>
      </c>
      <c r="G63" s="30">
        <v>731.65</v>
      </c>
      <c r="H63" s="34">
        <f t="shared" ref="H63" si="178">(IF(D63="SELL",E63-F63,IF(D63="BUY",F63-E63)))</f>
        <v>16</v>
      </c>
      <c r="I63" s="17">
        <v>11.65</v>
      </c>
      <c r="J63" s="17">
        <f t="shared" ref="J63" si="179">I63+H63</f>
        <v>27.65</v>
      </c>
      <c r="K63" s="7">
        <f t="shared" ref="K63" si="180">J63*C63</f>
        <v>7855.1136363636351</v>
      </c>
    </row>
    <row r="64" spans="1:11" s="24" customFormat="1" ht="15" customHeight="1">
      <c r="A64" s="50">
        <v>44090</v>
      </c>
      <c r="B64" s="20" t="s">
        <v>546</v>
      </c>
      <c r="C64" s="13">
        <f t="shared" ref="C64" si="181">200000/E64</f>
        <v>444.44444444444446</v>
      </c>
      <c r="D64" s="22" t="s">
        <v>13</v>
      </c>
      <c r="E64" s="30">
        <v>450</v>
      </c>
      <c r="F64" s="30">
        <v>460</v>
      </c>
      <c r="G64" s="30">
        <v>471</v>
      </c>
      <c r="H64" s="34">
        <f t="shared" ref="H64" si="182">(IF(D64="SELL",E64-F64,IF(D64="BUY",F64-E64)))</f>
        <v>10</v>
      </c>
      <c r="I64" s="17">
        <v>11</v>
      </c>
      <c r="J64" s="17">
        <f t="shared" ref="J64" si="183">I64+H64</f>
        <v>21</v>
      </c>
      <c r="K64" s="7">
        <f t="shared" ref="K64" si="184">J64*C64</f>
        <v>9333.3333333333339</v>
      </c>
    </row>
    <row r="65" spans="1:11" s="24" customFormat="1" ht="15" customHeight="1">
      <c r="A65" s="50">
        <v>44089</v>
      </c>
      <c r="B65" s="20" t="s">
        <v>189</v>
      </c>
      <c r="C65" s="13">
        <f t="shared" ref="C65" si="185">200000/E65</f>
        <v>1095.8904109589041</v>
      </c>
      <c r="D65" s="22" t="s">
        <v>13</v>
      </c>
      <c r="E65" s="30">
        <v>182.5</v>
      </c>
      <c r="F65" s="30">
        <v>178.75</v>
      </c>
      <c r="G65" s="30">
        <v>0</v>
      </c>
      <c r="H65" s="34">
        <f t="shared" ref="H65" si="186">(IF(D65="SELL",E65-F65,IF(D65="BUY",F65-E65)))</f>
        <v>-3.75</v>
      </c>
      <c r="I65" s="17">
        <v>0</v>
      </c>
      <c r="J65" s="17">
        <f t="shared" ref="J65" si="187">I65+H65</f>
        <v>-3.75</v>
      </c>
      <c r="K65" s="7">
        <f t="shared" ref="K65" si="188">J65*C65</f>
        <v>-4109.58904109589</v>
      </c>
    </row>
    <row r="66" spans="1:11" s="24" customFormat="1" ht="15" customHeight="1">
      <c r="A66" s="50">
        <v>44089</v>
      </c>
      <c r="B66" s="20" t="s">
        <v>545</v>
      </c>
      <c r="C66" s="13">
        <f t="shared" ref="C66" si="189">200000/E66</f>
        <v>1581.0276679841897</v>
      </c>
      <c r="D66" s="22" t="s">
        <v>13</v>
      </c>
      <c r="E66" s="30">
        <v>126.5</v>
      </c>
      <c r="F66" s="30">
        <v>129</v>
      </c>
      <c r="G66" s="30">
        <v>0</v>
      </c>
      <c r="H66" s="34">
        <f t="shared" ref="H66" si="190">(IF(D66="SELL",E66-F66,IF(D66="BUY",F66-E66)))</f>
        <v>2.5</v>
      </c>
      <c r="I66" s="17">
        <v>0</v>
      </c>
      <c r="J66" s="17">
        <f t="shared" ref="J66" si="191">I66+H66</f>
        <v>2.5</v>
      </c>
      <c r="K66" s="7">
        <f t="shared" ref="K66" si="192">J66*C66</f>
        <v>3952.5691699604745</v>
      </c>
    </row>
    <row r="67" spans="1:11" s="24" customFormat="1" ht="15" customHeight="1">
      <c r="A67" s="50">
        <v>44088</v>
      </c>
      <c r="B67" s="20" t="s">
        <v>544</v>
      </c>
      <c r="C67" s="13">
        <f t="shared" ref="C67" si="193">200000/E67</f>
        <v>2962.962962962963</v>
      </c>
      <c r="D67" s="22" t="s">
        <v>13</v>
      </c>
      <c r="E67" s="30">
        <v>67.5</v>
      </c>
      <c r="F67" s="30">
        <v>67.45</v>
      </c>
      <c r="G67" s="30">
        <v>0</v>
      </c>
      <c r="H67" s="34">
        <f t="shared" ref="H67" si="194">(IF(D67="SELL",E67-F67,IF(D67="BUY",F67-E67)))</f>
        <v>-4.9999999999997158E-2</v>
      </c>
      <c r="I67" s="17">
        <v>0</v>
      </c>
      <c r="J67" s="17">
        <f t="shared" ref="J67" si="195">I67+H67</f>
        <v>-4.9999999999997158E-2</v>
      </c>
      <c r="K67" s="7">
        <f t="shared" ref="K67" si="196">J67*C67</f>
        <v>-148.14814814813974</v>
      </c>
    </row>
    <row r="68" spans="1:11" s="24" customFormat="1" ht="15" customHeight="1">
      <c r="A68" s="50">
        <v>44088</v>
      </c>
      <c r="B68" s="20" t="s">
        <v>132</v>
      </c>
      <c r="C68" s="13">
        <f t="shared" ref="C68" si="197">200000/E68</f>
        <v>153.25670498084293</v>
      </c>
      <c r="D68" s="22" t="s">
        <v>13</v>
      </c>
      <c r="E68" s="30">
        <v>1305</v>
      </c>
      <c r="F68" s="30">
        <v>1320</v>
      </c>
      <c r="G68" s="30">
        <v>0</v>
      </c>
      <c r="H68" s="34">
        <f t="shared" ref="H68" si="198">(IF(D68="SELL",E68-F68,IF(D68="BUY",F68-E68)))</f>
        <v>15</v>
      </c>
      <c r="I68" s="17">
        <v>0</v>
      </c>
      <c r="J68" s="17">
        <f t="shared" ref="J68" si="199">I68+H68</f>
        <v>15</v>
      </c>
      <c r="K68" s="7">
        <f t="shared" ref="K68" si="200">J68*C68</f>
        <v>2298.8505747126437</v>
      </c>
    </row>
    <row r="69" spans="1:11" s="24" customFormat="1" ht="15" customHeight="1">
      <c r="A69" s="50">
        <v>44085</v>
      </c>
      <c r="B69" s="20" t="s">
        <v>421</v>
      </c>
      <c r="C69" s="13">
        <f>200000/E69</f>
        <v>413.22314049586777</v>
      </c>
      <c r="D69" s="22" t="s">
        <v>13</v>
      </c>
      <c r="E69" s="30">
        <v>484</v>
      </c>
      <c r="F69" s="30">
        <v>491</v>
      </c>
      <c r="G69" s="30">
        <v>0</v>
      </c>
      <c r="H69" s="34">
        <f t="shared" ref="H69:H70" si="201">(IF(D69="SELL",E69-F69,IF(D69="BUY",F69-E69)))</f>
        <v>7</v>
      </c>
      <c r="I69" s="17">
        <v>0</v>
      </c>
      <c r="J69" s="17">
        <f t="shared" ref="J69:J70" si="202">I69+H69</f>
        <v>7</v>
      </c>
      <c r="K69" s="7">
        <f t="shared" ref="K69:K70" si="203">J69*C69</f>
        <v>2892.5619834710742</v>
      </c>
    </row>
    <row r="70" spans="1:11" s="24" customFormat="1" ht="15" customHeight="1">
      <c r="A70" s="50">
        <v>44085</v>
      </c>
      <c r="B70" s="20" t="s">
        <v>219</v>
      </c>
      <c r="C70" s="13">
        <f t="shared" ref="C70" si="204">200000/E70</f>
        <v>1010.10101010101</v>
      </c>
      <c r="D70" s="22" t="s">
        <v>13</v>
      </c>
      <c r="E70" s="30">
        <v>198</v>
      </c>
      <c r="F70" s="30">
        <v>201.9</v>
      </c>
      <c r="G70" s="30">
        <v>0</v>
      </c>
      <c r="H70" s="34">
        <f t="shared" si="201"/>
        <v>3.9000000000000057</v>
      </c>
      <c r="I70" s="17">
        <v>0</v>
      </c>
      <c r="J70" s="17">
        <f t="shared" si="202"/>
        <v>3.9000000000000057</v>
      </c>
      <c r="K70" s="7">
        <f t="shared" si="203"/>
        <v>3939.3939393939449</v>
      </c>
    </row>
    <row r="71" spans="1:11" s="24" customFormat="1" ht="15" customHeight="1">
      <c r="A71" s="50">
        <v>44084</v>
      </c>
      <c r="B71" s="20" t="s">
        <v>416</v>
      </c>
      <c r="C71" s="13">
        <f t="shared" ref="C71" si="205">200000/E71</f>
        <v>1098.901098901099</v>
      </c>
      <c r="D71" s="22" t="s">
        <v>13</v>
      </c>
      <c r="E71" s="30">
        <v>182</v>
      </c>
      <c r="F71" s="30">
        <v>180</v>
      </c>
      <c r="G71" s="30">
        <v>0</v>
      </c>
      <c r="H71" s="34">
        <f t="shared" ref="H71" si="206">(IF(D71="SELL",E71-F71,IF(D71="BUY",F71-E71)))</f>
        <v>-2</v>
      </c>
      <c r="I71" s="17">
        <v>0</v>
      </c>
      <c r="J71" s="17">
        <f t="shared" ref="J71" si="207">I71+H71</f>
        <v>-2</v>
      </c>
      <c r="K71" s="7">
        <f t="shared" ref="K71" si="208">J71*C71</f>
        <v>-2197.802197802198</v>
      </c>
    </row>
    <row r="72" spans="1:11" s="24" customFormat="1" ht="15" customHeight="1">
      <c r="A72" s="50">
        <v>44083</v>
      </c>
      <c r="B72" s="20" t="s">
        <v>129</v>
      </c>
      <c r="C72" s="13">
        <f t="shared" ref="C72" si="209">200000/E72</f>
        <v>1673.6401673640166</v>
      </c>
      <c r="D72" s="22" t="s">
        <v>13</v>
      </c>
      <c r="E72" s="30">
        <v>119.5</v>
      </c>
      <c r="F72" s="30">
        <v>119.75</v>
      </c>
      <c r="G72" s="30">
        <v>0</v>
      </c>
      <c r="H72" s="34">
        <f t="shared" ref="H72" si="210">(IF(D72="SELL",E72-F72,IF(D72="BUY",F72-E72)))</f>
        <v>0.25</v>
      </c>
      <c r="I72" s="17">
        <v>0</v>
      </c>
      <c r="J72" s="17">
        <f t="shared" ref="J72" si="211">I72+H72</f>
        <v>0.25</v>
      </c>
      <c r="K72" s="7">
        <f t="shared" ref="K72" si="212">J72*C72</f>
        <v>418.41004184100416</v>
      </c>
    </row>
    <row r="73" spans="1:11" s="24" customFormat="1" ht="15" customHeight="1">
      <c r="A73" s="50">
        <v>44083</v>
      </c>
      <c r="B73" s="20" t="s">
        <v>72</v>
      </c>
      <c r="C73" s="13">
        <f t="shared" ref="C73" si="213">200000/E73</f>
        <v>456.10034207525655</v>
      </c>
      <c r="D73" s="22" t="s">
        <v>13</v>
      </c>
      <c r="E73" s="30">
        <v>438.5</v>
      </c>
      <c r="F73" s="30">
        <v>434.5</v>
      </c>
      <c r="G73" s="30">
        <v>0</v>
      </c>
      <c r="H73" s="34">
        <f t="shared" ref="H73" si="214">(IF(D73="SELL",E73-F73,IF(D73="BUY",F73-E73)))</f>
        <v>-4</v>
      </c>
      <c r="I73" s="17">
        <v>0</v>
      </c>
      <c r="J73" s="17">
        <f t="shared" ref="J73" si="215">I73+H73</f>
        <v>-4</v>
      </c>
      <c r="K73" s="7">
        <f t="shared" ref="K73" si="216">J73*C73</f>
        <v>-1824.4013683010262</v>
      </c>
    </row>
    <row r="74" spans="1:11" s="24" customFormat="1" ht="15" customHeight="1">
      <c r="A74" s="50">
        <v>44082</v>
      </c>
      <c r="B74" s="20" t="s">
        <v>134</v>
      </c>
      <c r="C74" s="13">
        <f t="shared" ref="C74" si="217">200000/E74</f>
        <v>607.90273556231</v>
      </c>
      <c r="D74" s="22" t="s">
        <v>32</v>
      </c>
      <c r="E74" s="30">
        <v>329</v>
      </c>
      <c r="F74" s="30">
        <v>325</v>
      </c>
      <c r="G74" s="30">
        <v>0</v>
      </c>
      <c r="H74" s="34">
        <f t="shared" ref="H74" si="218">(IF(D74="SELL",E74-F74,IF(D74="BUY",F74-E74)))</f>
        <v>4</v>
      </c>
      <c r="I74" s="17">
        <v>0</v>
      </c>
      <c r="J74" s="17">
        <f t="shared" ref="J74" si="219">I74+H74</f>
        <v>4</v>
      </c>
      <c r="K74" s="7">
        <f t="shared" ref="K74" si="220">J74*C74</f>
        <v>2431.61094224924</v>
      </c>
    </row>
    <row r="75" spans="1:11" s="24" customFormat="1" ht="15" customHeight="1">
      <c r="A75" s="50">
        <v>44081</v>
      </c>
      <c r="B75" s="20" t="s">
        <v>248</v>
      </c>
      <c r="C75" s="13">
        <f t="shared" ref="C75" si="221">200000/E75</f>
        <v>1476.0147601476015</v>
      </c>
      <c r="D75" s="22" t="s">
        <v>13</v>
      </c>
      <c r="E75" s="30">
        <v>135.5</v>
      </c>
      <c r="F75" s="30">
        <v>135.6</v>
      </c>
      <c r="G75" s="30">
        <v>0</v>
      </c>
      <c r="H75" s="34">
        <f t="shared" ref="H75" si="222">(IF(D75="SELL",E75-F75,IF(D75="BUY",F75-E75)))</f>
        <v>9.9999999999994316E-2</v>
      </c>
      <c r="I75" s="17">
        <v>0</v>
      </c>
      <c r="J75" s="17">
        <f t="shared" ref="J75" si="223">I75+H75</f>
        <v>9.9999999999994316E-2</v>
      </c>
      <c r="K75" s="7">
        <f t="shared" ref="K75" si="224">J75*C75</f>
        <v>147.60147601475177</v>
      </c>
    </row>
    <row r="76" spans="1:11" s="24" customFormat="1" ht="15" customHeight="1">
      <c r="A76" s="50">
        <v>44081</v>
      </c>
      <c r="B76" s="20" t="s">
        <v>543</v>
      </c>
      <c r="C76" s="13">
        <f t="shared" ref="C76" si="225">200000/E76</f>
        <v>563.38028169014081</v>
      </c>
      <c r="D76" s="22" t="s">
        <v>13</v>
      </c>
      <c r="E76" s="30">
        <v>355</v>
      </c>
      <c r="F76" s="30">
        <v>350</v>
      </c>
      <c r="G76" s="30">
        <v>0</v>
      </c>
      <c r="H76" s="34">
        <f t="shared" ref="H76" si="226">(IF(D76="SELL",E76-F76,IF(D76="BUY",F76-E76)))</f>
        <v>-5</v>
      </c>
      <c r="I76" s="17">
        <v>0</v>
      </c>
      <c r="J76" s="17">
        <f t="shared" ref="J76" si="227">I76+H76</f>
        <v>-5</v>
      </c>
      <c r="K76" s="7">
        <f t="shared" ref="K76" si="228">J76*C76</f>
        <v>-2816.9014084507039</v>
      </c>
    </row>
    <row r="77" spans="1:11" s="24" customFormat="1" ht="15" customHeight="1">
      <c r="A77" s="50">
        <v>44078</v>
      </c>
      <c r="B77" s="20" t="s">
        <v>339</v>
      </c>
      <c r="C77" s="13">
        <f t="shared" ref="C77" si="229">200000/E77</f>
        <v>1005.0251256281407</v>
      </c>
      <c r="D77" s="22" t="s">
        <v>13</v>
      </c>
      <c r="E77" s="30">
        <v>199</v>
      </c>
      <c r="F77" s="30">
        <v>198</v>
      </c>
      <c r="G77" s="30">
        <v>0</v>
      </c>
      <c r="H77" s="34">
        <f t="shared" ref="H77" si="230">(IF(D77="SELL",E77-F77,IF(D77="BUY",F77-E77)))</f>
        <v>-1</v>
      </c>
      <c r="I77" s="17">
        <v>0</v>
      </c>
      <c r="J77" s="17">
        <f t="shared" ref="J77" si="231">I77+H77</f>
        <v>-1</v>
      </c>
      <c r="K77" s="7">
        <f t="shared" ref="K77" si="232">J77*C77</f>
        <v>-1005.0251256281407</v>
      </c>
    </row>
    <row r="78" spans="1:11" s="24" customFormat="1" ht="15" customHeight="1">
      <c r="A78" s="50">
        <v>44078</v>
      </c>
      <c r="B78" s="20" t="s">
        <v>189</v>
      </c>
      <c r="C78" s="13">
        <f t="shared" ref="C78" si="233">200000/E78</f>
        <v>1111.1111111111111</v>
      </c>
      <c r="D78" s="22" t="s">
        <v>13</v>
      </c>
      <c r="E78" s="30">
        <v>180</v>
      </c>
      <c r="F78" s="30">
        <v>179.8</v>
      </c>
      <c r="G78" s="30">
        <v>0</v>
      </c>
      <c r="H78" s="34">
        <f t="shared" ref="H78" si="234">(IF(D78="SELL",E78-F78,IF(D78="BUY",F78-E78)))</f>
        <v>-0.19999999999998863</v>
      </c>
      <c r="I78" s="17">
        <v>0</v>
      </c>
      <c r="J78" s="17">
        <f t="shared" ref="J78" si="235">I78+H78</f>
        <v>-0.19999999999998863</v>
      </c>
      <c r="K78" s="7">
        <f t="shared" ref="K78" si="236">J78*C78</f>
        <v>-222.22222222220958</v>
      </c>
    </row>
    <row r="79" spans="1:11" s="24" customFormat="1" ht="15" customHeight="1">
      <c r="A79" s="50">
        <v>44077</v>
      </c>
      <c r="B79" s="20" t="s">
        <v>166</v>
      </c>
      <c r="C79" s="13">
        <f t="shared" ref="C79:C81" si="237">200000/E79</f>
        <v>1550.3875968992247</v>
      </c>
      <c r="D79" s="22" t="s">
        <v>13</v>
      </c>
      <c r="E79" s="30">
        <v>129</v>
      </c>
      <c r="F79" s="30">
        <v>129.9</v>
      </c>
      <c r="G79" s="30">
        <v>0</v>
      </c>
      <c r="H79" s="34">
        <f t="shared" ref="H79" si="238">(IF(D79="SELL",E79-F79,IF(D79="BUY",F79-E79)))</f>
        <v>0.90000000000000568</v>
      </c>
      <c r="I79" s="17">
        <v>0</v>
      </c>
      <c r="J79" s="17">
        <f t="shared" ref="J79" si="239">I79+H79</f>
        <v>0.90000000000000568</v>
      </c>
      <c r="K79" s="7">
        <f t="shared" ref="K79" si="240">J79*C79</f>
        <v>1395.3488372093111</v>
      </c>
    </row>
    <row r="80" spans="1:11" s="24" customFormat="1" ht="15" customHeight="1">
      <c r="A80" s="50">
        <v>44077</v>
      </c>
      <c r="B80" s="20" t="s">
        <v>399</v>
      </c>
      <c r="C80" s="13">
        <f t="shared" si="237"/>
        <v>267.88106080900081</v>
      </c>
      <c r="D80" s="22" t="s">
        <v>13</v>
      </c>
      <c r="E80" s="30">
        <v>746.6</v>
      </c>
      <c r="F80" s="30">
        <v>744.6</v>
      </c>
      <c r="G80" s="30">
        <v>0</v>
      </c>
      <c r="H80" s="34">
        <f t="shared" ref="H80" si="241">(IF(D80="SELL",E80-F80,IF(D80="BUY",F80-E80)))</f>
        <v>-2</v>
      </c>
      <c r="I80" s="17">
        <v>0</v>
      </c>
      <c r="J80" s="17">
        <f t="shared" ref="J80" si="242">I80+H80</f>
        <v>-2</v>
      </c>
      <c r="K80" s="7">
        <f t="shared" ref="K80" si="243">J80*C80</f>
        <v>-535.76212161800163</v>
      </c>
    </row>
    <row r="81" spans="1:11" s="24" customFormat="1" ht="15" customHeight="1">
      <c r="A81" s="20">
        <v>44076</v>
      </c>
      <c r="B81" s="20" t="s">
        <v>324</v>
      </c>
      <c r="C81" s="13">
        <f t="shared" si="237"/>
        <v>49.70178926441352</v>
      </c>
      <c r="D81" s="22" t="s">
        <v>32</v>
      </c>
      <c r="E81" s="30">
        <v>4024</v>
      </c>
      <c r="F81" s="30">
        <v>3980</v>
      </c>
      <c r="G81" s="30">
        <v>3950</v>
      </c>
      <c r="H81" s="34">
        <f t="shared" ref="H81" si="244">(IF(D81="SELL",E81-F81,IF(D81="BUY",F81-E81)))</f>
        <v>44</v>
      </c>
      <c r="I81" s="17">
        <v>30</v>
      </c>
      <c r="J81" s="17">
        <f t="shared" ref="J81" si="245">I81+H81</f>
        <v>74</v>
      </c>
      <c r="K81" s="7">
        <f t="shared" ref="K81" si="246">J81*C81</f>
        <v>3677.9324055666007</v>
      </c>
    </row>
    <row r="82" spans="1:11" s="24" customFormat="1" ht="15" customHeight="1">
      <c r="A82" s="20">
        <v>44076</v>
      </c>
      <c r="B82" s="20" t="s">
        <v>490</v>
      </c>
      <c r="C82" s="13">
        <f t="shared" ref="C82" si="247">200000/E82</f>
        <v>1134.4299489506523</v>
      </c>
      <c r="D82" s="22" t="s">
        <v>13</v>
      </c>
      <c r="E82" s="30">
        <v>176.3</v>
      </c>
      <c r="F82" s="30">
        <v>176.3</v>
      </c>
      <c r="G82" s="30">
        <v>0</v>
      </c>
      <c r="H82" s="34">
        <f t="shared" ref="H82" si="248">(IF(D82="SELL",E82-F82,IF(D82="BUY",F82-E82)))</f>
        <v>0</v>
      </c>
      <c r="I82" s="17">
        <v>0</v>
      </c>
      <c r="J82" s="17">
        <f t="shared" ref="J82" si="249">I82+H82</f>
        <v>0</v>
      </c>
      <c r="K82" s="7">
        <f t="shared" ref="K82" si="250">J82*C82</f>
        <v>0</v>
      </c>
    </row>
    <row r="83" spans="1:11" s="24" customFormat="1" ht="15" customHeight="1">
      <c r="A83" s="20">
        <v>44075</v>
      </c>
      <c r="B83" s="20" t="s">
        <v>542</v>
      </c>
      <c r="C83" s="13">
        <f t="shared" ref="C83" si="251">200000/E83</f>
        <v>1191.8951132300356</v>
      </c>
      <c r="D83" s="22" t="s">
        <v>13</v>
      </c>
      <c r="E83" s="30">
        <v>167.8</v>
      </c>
      <c r="F83" s="30">
        <v>171.15</v>
      </c>
      <c r="G83" s="30">
        <v>0</v>
      </c>
      <c r="H83" s="34">
        <f t="shared" ref="H83" si="252">(IF(D83="SELL",E83-F83,IF(D83="BUY",F83-E83)))</f>
        <v>3.3499999999999943</v>
      </c>
      <c r="I83" s="17">
        <v>0</v>
      </c>
      <c r="J83" s="17">
        <f t="shared" ref="J83" si="253">I83+H83</f>
        <v>3.3499999999999943</v>
      </c>
      <c r="K83" s="7">
        <f t="shared" ref="K83" si="254">J83*C83</f>
        <v>3992.8486293206124</v>
      </c>
    </row>
    <row r="84" spans="1:11" s="24" customFormat="1" ht="15" customHeight="1">
      <c r="A84" s="20">
        <v>44074</v>
      </c>
      <c r="B84" s="20" t="s">
        <v>465</v>
      </c>
      <c r="C84" s="13">
        <f t="shared" ref="C84" si="255">200000/E84</f>
        <v>448.4304932735426</v>
      </c>
      <c r="D84" s="22" t="s">
        <v>32</v>
      </c>
      <c r="E84" s="30">
        <v>446</v>
      </c>
      <c r="F84" s="30">
        <v>441.2</v>
      </c>
      <c r="G84" s="30">
        <v>0</v>
      </c>
      <c r="H84" s="34">
        <f t="shared" ref="H84" si="256">(IF(D84="SELL",E84-F84,IF(D84="BUY",F84-E84)))</f>
        <v>4.8000000000000114</v>
      </c>
      <c r="I84" s="17">
        <v>0</v>
      </c>
      <c r="J84" s="17">
        <f t="shared" ref="J84" si="257">I84+H84</f>
        <v>4.8000000000000114</v>
      </c>
      <c r="K84" s="7">
        <f t="shared" ref="K84" si="258">J84*C84</f>
        <v>2152.4663677130097</v>
      </c>
    </row>
    <row r="85" spans="1:11" s="24" customFormat="1" ht="15" customHeight="1">
      <c r="A85" s="20">
        <v>44074</v>
      </c>
      <c r="B85" s="20" t="s">
        <v>543</v>
      </c>
      <c r="C85" s="13">
        <f t="shared" ref="C85" si="259">200000/E85</f>
        <v>632.91139240506334</v>
      </c>
      <c r="D85" s="22" t="s">
        <v>13</v>
      </c>
      <c r="E85" s="30">
        <v>316</v>
      </c>
      <c r="F85" s="30">
        <v>309</v>
      </c>
      <c r="G85" s="30">
        <v>0</v>
      </c>
      <c r="H85" s="34">
        <f t="shared" ref="H85" si="260">(IF(D85="SELL",E85-F85,IF(D85="BUY",F85-E85)))</f>
        <v>-7</v>
      </c>
      <c r="I85" s="17">
        <v>0</v>
      </c>
      <c r="J85" s="17">
        <f t="shared" ref="J85" si="261">I85+H85</f>
        <v>-7</v>
      </c>
      <c r="K85" s="7">
        <f t="shared" ref="K85" si="262">J85*C85</f>
        <v>-4430.3797468354433</v>
      </c>
    </row>
    <row r="86" spans="1:11" s="24" customFormat="1" ht="15" customHeight="1">
      <c r="A86" s="20">
        <v>44071</v>
      </c>
      <c r="B86" s="20" t="s">
        <v>66</v>
      </c>
      <c r="C86" s="13">
        <f t="shared" ref="C86" si="263">200000/E86</f>
        <v>250</v>
      </c>
      <c r="D86" s="22" t="s">
        <v>13</v>
      </c>
      <c r="E86" s="30">
        <v>800</v>
      </c>
      <c r="F86" s="30">
        <v>825</v>
      </c>
      <c r="G86" s="30">
        <v>0</v>
      </c>
      <c r="H86" s="34">
        <f t="shared" ref="H86" si="264">(IF(D86="SELL",E86-F86,IF(D86="BUY",F86-E86)))</f>
        <v>25</v>
      </c>
      <c r="I86" s="17">
        <v>0</v>
      </c>
      <c r="J86" s="17">
        <f t="shared" ref="J86" si="265">I86+H86</f>
        <v>25</v>
      </c>
      <c r="K86" s="7">
        <f t="shared" ref="K86" si="266">J86*C86</f>
        <v>6250</v>
      </c>
    </row>
    <row r="87" spans="1:11" s="24" customFormat="1" ht="15" customHeight="1">
      <c r="A87" s="20">
        <v>44070</v>
      </c>
      <c r="B87" s="20" t="s">
        <v>521</v>
      </c>
      <c r="C87" s="13">
        <f t="shared" ref="C87" si="267">200000/E87</f>
        <v>166.66666666666666</v>
      </c>
      <c r="D87" s="22" t="s">
        <v>13</v>
      </c>
      <c r="E87" s="30">
        <v>1200</v>
      </c>
      <c r="F87" s="30">
        <v>1165</v>
      </c>
      <c r="G87" s="30">
        <v>0</v>
      </c>
      <c r="H87" s="34">
        <f t="shared" ref="H87" si="268">(IF(D87="SELL",E87-F87,IF(D87="BUY",F87-E87)))</f>
        <v>-35</v>
      </c>
      <c r="I87" s="17">
        <v>0</v>
      </c>
      <c r="J87" s="17">
        <f t="shared" ref="J87" si="269">I87+H87</f>
        <v>-35</v>
      </c>
      <c r="K87" s="7">
        <f t="shared" ref="K87" si="270">J87*C87</f>
        <v>-5833.333333333333</v>
      </c>
    </row>
    <row r="88" spans="1:11" s="24" customFormat="1" ht="15" customHeight="1">
      <c r="A88" s="20">
        <v>44069</v>
      </c>
      <c r="B88" s="20" t="s">
        <v>418</v>
      </c>
      <c r="C88" s="13">
        <f t="shared" ref="C88" si="271">200000/E88</f>
        <v>1052.6315789473683</v>
      </c>
      <c r="D88" s="22" t="s">
        <v>13</v>
      </c>
      <c r="E88" s="30">
        <v>190</v>
      </c>
      <c r="F88" s="30">
        <v>196.4</v>
      </c>
      <c r="G88" s="30">
        <v>0</v>
      </c>
      <c r="H88" s="34">
        <f t="shared" ref="H88" si="272">(IF(D88="SELL",E88-F88,IF(D88="BUY",F88-E88)))</f>
        <v>6.4000000000000057</v>
      </c>
      <c r="I88" s="17">
        <v>0</v>
      </c>
      <c r="J88" s="17">
        <f t="shared" ref="J88" si="273">I88+H88</f>
        <v>6.4000000000000057</v>
      </c>
      <c r="K88" s="7">
        <f t="shared" ref="K88" si="274">J88*C88</f>
        <v>6736.8421052631629</v>
      </c>
    </row>
    <row r="89" spans="1:11" s="24" customFormat="1" ht="15" customHeight="1">
      <c r="A89" s="20">
        <v>44069</v>
      </c>
      <c r="B89" s="20" t="s">
        <v>542</v>
      </c>
      <c r="C89" s="13">
        <f t="shared" ref="C89" si="275">200000/E89</f>
        <v>1123.5955056179776</v>
      </c>
      <c r="D89" s="22" t="s">
        <v>13</v>
      </c>
      <c r="E89" s="30">
        <v>178</v>
      </c>
      <c r="F89" s="30">
        <v>178</v>
      </c>
      <c r="G89" s="30">
        <v>0</v>
      </c>
      <c r="H89" s="34">
        <f t="shared" ref="H89" si="276">(IF(D89="SELL",E89-F89,IF(D89="BUY",F89-E89)))</f>
        <v>0</v>
      </c>
      <c r="I89" s="17">
        <v>0</v>
      </c>
      <c r="J89" s="17">
        <f t="shared" ref="J89" si="277">I89+H89</f>
        <v>0</v>
      </c>
      <c r="K89" s="7">
        <f t="shared" ref="K89" si="278">J89*C89</f>
        <v>0</v>
      </c>
    </row>
    <row r="90" spans="1:11" s="24" customFormat="1" ht="15" customHeight="1">
      <c r="A90" s="20">
        <v>44068</v>
      </c>
      <c r="B90" s="20" t="s">
        <v>190</v>
      </c>
      <c r="C90" s="13">
        <f t="shared" ref="C90" si="279">200000/E90</f>
        <v>651.46579804560258</v>
      </c>
      <c r="D90" s="22" t="s">
        <v>13</v>
      </c>
      <c r="E90" s="30">
        <v>307</v>
      </c>
      <c r="F90" s="30">
        <v>312</v>
      </c>
      <c r="G90" s="30">
        <v>320</v>
      </c>
      <c r="H90" s="34">
        <f t="shared" ref="H90" si="280">(IF(D90="SELL",E90-F90,IF(D90="BUY",F90-E90)))</f>
        <v>5</v>
      </c>
      <c r="I90" s="17">
        <v>8</v>
      </c>
      <c r="J90" s="17">
        <f t="shared" ref="J90" si="281">I90+H90</f>
        <v>13</v>
      </c>
      <c r="K90" s="7">
        <f t="shared" ref="K90" si="282">J90*C90</f>
        <v>8469.0553745928337</v>
      </c>
    </row>
    <row r="91" spans="1:11" s="24" customFormat="1" ht="15" customHeight="1">
      <c r="A91" s="20">
        <v>44068</v>
      </c>
      <c r="B91" s="20" t="s">
        <v>523</v>
      </c>
      <c r="C91" s="13">
        <f t="shared" ref="C91" si="283">200000/E91</f>
        <v>411.52263374485597</v>
      </c>
      <c r="D91" s="22" t="s">
        <v>13</v>
      </c>
      <c r="E91" s="30">
        <v>486</v>
      </c>
      <c r="F91" s="30">
        <v>495</v>
      </c>
      <c r="G91" s="30">
        <v>505</v>
      </c>
      <c r="H91" s="34">
        <f t="shared" ref="H91" si="284">(IF(D91="SELL",E91-F91,IF(D91="BUY",F91-E91)))</f>
        <v>9</v>
      </c>
      <c r="I91" s="17">
        <v>10</v>
      </c>
      <c r="J91" s="17">
        <f t="shared" ref="J91" si="285">I91+H91</f>
        <v>19</v>
      </c>
      <c r="K91" s="7">
        <f t="shared" ref="K91" si="286">J91*C91</f>
        <v>7818.9300411522636</v>
      </c>
    </row>
    <row r="92" spans="1:11" s="24" customFormat="1" ht="15" customHeight="1">
      <c r="A92" s="20">
        <v>44067</v>
      </c>
      <c r="B92" s="20" t="s">
        <v>541</v>
      </c>
      <c r="C92" s="13">
        <f t="shared" ref="C92" si="287">200000/E92</f>
        <v>110.19283746556474</v>
      </c>
      <c r="D92" s="22" t="s">
        <v>13</v>
      </c>
      <c r="E92" s="30">
        <v>1815</v>
      </c>
      <c r="F92" s="30">
        <v>1850</v>
      </c>
      <c r="G92" s="30">
        <v>1900</v>
      </c>
      <c r="H92" s="34">
        <f t="shared" ref="H92" si="288">(IF(D92="SELL",E92-F92,IF(D92="BUY",F92-E92)))</f>
        <v>35</v>
      </c>
      <c r="I92" s="17">
        <v>50</v>
      </c>
      <c r="J92" s="17">
        <f t="shared" ref="J92" si="289">I92+H92</f>
        <v>85</v>
      </c>
      <c r="K92" s="7">
        <f t="shared" ref="K92" si="290">J92*C92</f>
        <v>9366.3911845730017</v>
      </c>
    </row>
    <row r="93" spans="1:11" s="24" customFormat="1" ht="15" customHeight="1">
      <c r="A93" s="20">
        <v>44064</v>
      </c>
      <c r="B93" s="20" t="s">
        <v>521</v>
      </c>
      <c r="C93" s="13">
        <f t="shared" ref="C93" si="291">200000/E93</f>
        <v>180.18018018018017</v>
      </c>
      <c r="D93" s="22" t="s">
        <v>13</v>
      </c>
      <c r="E93" s="30">
        <v>1110</v>
      </c>
      <c r="F93" s="30">
        <v>1140</v>
      </c>
      <c r="G93" s="30">
        <v>0</v>
      </c>
      <c r="H93" s="34">
        <f t="shared" ref="H93" si="292">(IF(D93="SELL",E93-F93,IF(D93="BUY",F93-E93)))</f>
        <v>30</v>
      </c>
      <c r="I93" s="17">
        <v>0</v>
      </c>
      <c r="J93" s="17">
        <f t="shared" ref="J93" si="293">I93+H93</f>
        <v>30</v>
      </c>
      <c r="K93" s="7">
        <f t="shared" ref="K93" si="294">J93*C93</f>
        <v>5405.405405405405</v>
      </c>
    </row>
    <row r="94" spans="1:11" s="24" customFormat="1" ht="15" customHeight="1">
      <c r="A94" s="20">
        <v>44063</v>
      </c>
      <c r="B94" s="20" t="s">
        <v>540</v>
      </c>
      <c r="C94" s="13">
        <f t="shared" ref="C94" si="295">200000/E94</f>
        <v>568.18181818181813</v>
      </c>
      <c r="D94" s="22" t="s">
        <v>13</v>
      </c>
      <c r="E94" s="30">
        <v>352</v>
      </c>
      <c r="F94" s="30">
        <v>358</v>
      </c>
      <c r="G94" s="30">
        <v>365</v>
      </c>
      <c r="H94" s="34">
        <f t="shared" ref="H94" si="296">(IF(D94="SELL",E94-F94,IF(D94="BUY",F94-E94)))</f>
        <v>6</v>
      </c>
      <c r="I94" s="17">
        <v>8</v>
      </c>
      <c r="J94" s="17">
        <f t="shared" ref="J94" si="297">I94+H94</f>
        <v>14</v>
      </c>
      <c r="K94" s="7">
        <f t="shared" ref="K94" si="298">J94*C94</f>
        <v>7954.545454545454</v>
      </c>
    </row>
    <row r="95" spans="1:11" s="24" customFormat="1" ht="15" customHeight="1">
      <c r="A95" s="20">
        <v>44062</v>
      </c>
      <c r="B95" s="20" t="s">
        <v>507</v>
      </c>
      <c r="C95" s="13">
        <f>200000/E95</f>
        <v>185.18518518518519</v>
      </c>
      <c r="D95" s="22" t="s">
        <v>13</v>
      </c>
      <c r="E95" s="30">
        <v>1080</v>
      </c>
      <c r="F95" s="30">
        <v>1110</v>
      </c>
      <c r="G95" s="30">
        <v>0</v>
      </c>
      <c r="H95" s="34">
        <f t="shared" ref="H95" si="299">(IF(D95="SELL",E95-F95,IF(D95="BUY",F95-E95)))</f>
        <v>30</v>
      </c>
      <c r="I95" s="17">
        <v>0</v>
      </c>
      <c r="J95" s="17">
        <f t="shared" ref="J95" si="300">I95+H95</f>
        <v>30</v>
      </c>
      <c r="K95" s="7">
        <f t="shared" ref="K95" si="301">J95*C95</f>
        <v>5555.5555555555557</v>
      </c>
    </row>
    <row r="96" spans="1:11" s="24" customFormat="1" ht="15" customHeight="1">
      <c r="A96" s="20">
        <v>44061</v>
      </c>
      <c r="B96" s="20" t="s">
        <v>539</v>
      </c>
      <c r="C96" s="13">
        <f t="shared" ref="C96" si="302">200000/E96</f>
        <v>829.87551867219918</v>
      </c>
      <c r="D96" s="22" t="s">
        <v>13</v>
      </c>
      <c r="E96" s="30">
        <v>241</v>
      </c>
      <c r="F96" s="30">
        <v>249</v>
      </c>
      <c r="G96" s="30">
        <v>0</v>
      </c>
      <c r="H96" s="34">
        <f t="shared" ref="H96" si="303">(IF(D96="SELL",E96-F96,IF(D96="BUY",F96-E96)))</f>
        <v>8</v>
      </c>
      <c r="I96" s="17">
        <v>0</v>
      </c>
      <c r="J96" s="17">
        <f t="shared" ref="J96" si="304">I96+H96</f>
        <v>8</v>
      </c>
      <c r="K96" s="7">
        <f t="shared" ref="K96" si="305">J96*C96</f>
        <v>6639.0041493775934</v>
      </c>
    </row>
    <row r="97" spans="1:11" s="24" customFormat="1" ht="15" customHeight="1">
      <c r="A97" s="20">
        <v>44061</v>
      </c>
      <c r="B97" s="20" t="s">
        <v>480</v>
      </c>
      <c r="C97" s="13">
        <f t="shared" ref="C97" si="306">200000/E97</f>
        <v>93.896713615023472</v>
      </c>
      <c r="D97" s="22" t="s">
        <v>13</v>
      </c>
      <c r="E97" s="30">
        <v>2130</v>
      </c>
      <c r="F97" s="30">
        <v>2055</v>
      </c>
      <c r="G97" s="30">
        <v>0</v>
      </c>
      <c r="H97" s="34">
        <f t="shared" ref="H97" si="307">(IF(D97="SELL",E97-F97,IF(D97="BUY",F97-E97)))</f>
        <v>-75</v>
      </c>
      <c r="I97" s="17">
        <v>0</v>
      </c>
      <c r="J97" s="17">
        <f t="shared" ref="J97" si="308">I97+H97</f>
        <v>-75</v>
      </c>
      <c r="K97" s="7">
        <f t="shared" ref="K97" si="309">J97*C97</f>
        <v>-7042.2535211267605</v>
      </c>
    </row>
    <row r="98" spans="1:11" s="24" customFormat="1" ht="15" customHeight="1">
      <c r="A98" s="20">
        <v>44060</v>
      </c>
      <c r="B98" s="20" t="s">
        <v>437</v>
      </c>
      <c r="C98" s="13">
        <f t="shared" ref="C98" si="310">200000/E98</f>
        <v>105.26315789473684</v>
      </c>
      <c r="D98" s="22" t="s">
        <v>13</v>
      </c>
      <c r="E98" s="30">
        <v>1900</v>
      </c>
      <c r="F98" s="30">
        <v>1930</v>
      </c>
      <c r="G98" s="30">
        <v>0</v>
      </c>
      <c r="H98" s="34">
        <f t="shared" ref="H98" si="311">(IF(D98="SELL",E98-F98,IF(D98="BUY",F98-E98)))</f>
        <v>30</v>
      </c>
      <c r="I98" s="17">
        <v>0</v>
      </c>
      <c r="J98" s="17">
        <f t="shared" ref="J98" si="312">I98+H98</f>
        <v>30</v>
      </c>
      <c r="K98" s="7">
        <f t="shared" ref="K98" si="313">J98*C98</f>
        <v>3157.894736842105</v>
      </c>
    </row>
    <row r="99" spans="1:11" s="24" customFormat="1" ht="15" customHeight="1">
      <c r="A99" s="20">
        <v>44057</v>
      </c>
      <c r="B99" s="20" t="s">
        <v>174</v>
      </c>
      <c r="C99" s="13">
        <f t="shared" ref="C99" si="314">200000/E99</f>
        <v>544.95912806539513</v>
      </c>
      <c r="D99" s="22" t="s">
        <v>13</v>
      </c>
      <c r="E99" s="30">
        <v>367</v>
      </c>
      <c r="F99" s="30">
        <v>361</v>
      </c>
      <c r="G99" s="30">
        <v>0</v>
      </c>
      <c r="H99" s="34">
        <f t="shared" ref="H99" si="315">(IF(D99="SELL",E99-F99,IF(D99="BUY",F99-E99)))</f>
        <v>-6</v>
      </c>
      <c r="I99" s="17">
        <v>0</v>
      </c>
      <c r="J99" s="17">
        <f t="shared" ref="J99" si="316">I99+H99</f>
        <v>-6</v>
      </c>
      <c r="K99" s="7">
        <f t="shared" ref="K99" si="317">J99*C99</f>
        <v>-3269.7547683923708</v>
      </c>
    </row>
    <row r="100" spans="1:11" s="24" customFormat="1" ht="15" customHeight="1">
      <c r="A100" s="20">
        <v>44056</v>
      </c>
      <c r="B100" s="20" t="s">
        <v>492</v>
      </c>
      <c r="C100" s="13">
        <f t="shared" ref="C100" si="318">200000/E100</f>
        <v>250</v>
      </c>
      <c r="D100" s="22" t="s">
        <v>13</v>
      </c>
      <c r="E100" s="30">
        <v>800</v>
      </c>
      <c r="F100" s="30">
        <v>810</v>
      </c>
      <c r="G100" s="30">
        <v>0</v>
      </c>
      <c r="H100" s="34">
        <f t="shared" ref="H100" si="319">(IF(D100="SELL",E100-F100,IF(D100="BUY",F100-E100)))</f>
        <v>10</v>
      </c>
      <c r="I100" s="17">
        <v>0</v>
      </c>
      <c r="J100" s="17">
        <f t="shared" ref="J100" si="320">I100+H100</f>
        <v>10</v>
      </c>
      <c r="K100" s="7">
        <f t="shared" ref="K100" si="321">J100*C100</f>
        <v>2500</v>
      </c>
    </row>
    <row r="101" spans="1:11" s="24" customFormat="1" ht="15" customHeight="1">
      <c r="A101" s="20">
        <v>44056</v>
      </c>
      <c r="B101" s="20" t="s">
        <v>538</v>
      </c>
      <c r="C101" s="13">
        <f t="shared" ref="C101" si="322">200000/E101</f>
        <v>613.49693251533745</v>
      </c>
      <c r="D101" s="22" t="s">
        <v>13</v>
      </c>
      <c r="E101" s="30">
        <v>326</v>
      </c>
      <c r="F101" s="30">
        <v>331</v>
      </c>
      <c r="G101" s="30">
        <v>0</v>
      </c>
      <c r="H101" s="34">
        <f t="shared" ref="H101" si="323">(IF(D101="SELL",E101-F101,IF(D101="BUY",F101-E101)))</f>
        <v>5</v>
      </c>
      <c r="I101" s="17">
        <v>0</v>
      </c>
      <c r="J101" s="17">
        <f t="shared" ref="J101" si="324">I101+H101</f>
        <v>5</v>
      </c>
      <c r="K101" s="7">
        <f t="shared" ref="K101" si="325">J101*C101</f>
        <v>3067.4846625766872</v>
      </c>
    </row>
    <row r="102" spans="1:11" s="24" customFormat="1" ht="15" customHeight="1">
      <c r="A102" s="20">
        <v>44055</v>
      </c>
      <c r="B102" s="20" t="s">
        <v>523</v>
      </c>
      <c r="C102" s="13">
        <f t="shared" ref="C102" si="326">200000/E102</f>
        <v>404.04040404040404</v>
      </c>
      <c r="D102" s="22" t="s">
        <v>13</v>
      </c>
      <c r="E102" s="30">
        <v>495</v>
      </c>
      <c r="F102" s="30">
        <v>485</v>
      </c>
      <c r="G102" s="30">
        <v>0</v>
      </c>
      <c r="H102" s="34">
        <f t="shared" ref="H102" si="327">(IF(D102="SELL",E102-F102,IF(D102="BUY",F102-E102)))</f>
        <v>-10</v>
      </c>
      <c r="I102" s="17">
        <v>0</v>
      </c>
      <c r="J102" s="17">
        <f t="shared" ref="J102" si="328">I102+H102</f>
        <v>-10</v>
      </c>
      <c r="K102" s="7">
        <f t="shared" ref="K102" si="329">J102*C102</f>
        <v>-4040.4040404040406</v>
      </c>
    </row>
    <row r="103" spans="1:11" s="24" customFormat="1" ht="15" customHeight="1">
      <c r="A103" s="20">
        <v>44055</v>
      </c>
      <c r="B103" s="20" t="s">
        <v>538</v>
      </c>
      <c r="C103" s="13">
        <f t="shared" ref="C103" si="330">200000/E103</f>
        <v>625</v>
      </c>
      <c r="D103" s="22" t="s">
        <v>13</v>
      </c>
      <c r="E103" s="30">
        <v>320</v>
      </c>
      <c r="F103" s="30">
        <v>322.5</v>
      </c>
      <c r="G103" s="30">
        <v>0</v>
      </c>
      <c r="H103" s="34">
        <f t="shared" ref="H103" si="331">(IF(D103="SELL",E103-F103,IF(D103="BUY",F103-E103)))</f>
        <v>2.5</v>
      </c>
      <c r="I103" s="17">
        <v>0</v>
      </c>
      <c r="J103" s="17">
        <f t="shared" ref="J103" si="332">I103+H103</f>
        <v>2.5</v>
      </c>
      <c r="K103" s="7">
        <f t="shared" ref="K103" si="333">J103*C103</f>
        <v>1562.5</v>
      </c>
    </row>
    <row r="104" spans="1:11" s="24" customFormat="1" ht="15" customHeight="1">
      <c r="A104" s="20">
        <v>44054</v>
      </c>
      <c r="B104" s="20" t="s">
        <v>523</v>
      </c>
      <c r="C104" s="13">
        <f t="shared" ref="C104:C105" si="334">200000/E104</f>
        <v>408.16326530612247</v>
      </c>
      <c r="D104" s="22" t="s">
        <v>13</v>
      </c>
      <c r="E104" s="30">
        <v>490</v>
      </c>
      <c r="F104" s="30">
        <v>500</v>
      </c>
      <c r="G104" s="30">
        <v>0</v>
      </c>
      <c r="H104" s="34">
        <f t="shared" ref="H104:H105" si="335">(IF(D104="SELL",E104-F104,IF(D104="BUY",F104-E104)))</f>
        <v>10</v>
      </c>
      <c r="I104" s="17">
        <v>0</v>
      </c>
      <c r="J104" s="17">
        <f t="shared" ref="J104:J105" si="336">I104+H104</f>
        <v>10</v>
      </c>
      <c r="K104" s="7">
        <f t="shared" ref="K104:K105" si="337">J104*C104</f>
        <v>4081.6326530612246</v>
      </c>
    </row>
    <row r="105" spans="1:11" s="24" customFormat="1" ht="15" customHeight="1">
      <c r="A105" s="20">
        <v>44054</v>
      </c>
      <c r="B105" s="20" t="s">
        <v>110</v>
      </c>
      <c r="C105" s="13">
        <f t="shared" si="334"/>
        <v>165.97510373443984</v>
      </c>
      <c r="D105" s="22" t="s">
        <v>13</v>
      </c>
      <c r="E105" s="30">
        <v>1205</v>
      </c>
      <c r="F105" s="30">
        <v>1225</v>
      </c>
      <c r="G105" s="30">
        <v>0</v>
      </c>
      <c r="H105" s="34">
        <f t="shared" si="335"/>
        <v>20</v>
      </c>
      <c r="I105" s="17">
        <v>0</v>
      </c>
      <c r="J105" s="17">
        <f t="shared" si="336"/>
        <v>20</v>
      </c>
      <c r="K105" s="7">
        <f t="shared" si="337"/>
        <v>3319.5020746887967</v>
      </c>
    </row>
    <row r="106" spans="1:11" s="24" customFormat="1" ht="15" customHeight="1">
      <c r="A106" s="20">
        <v>44050</v>
      </c>
      <c r="B106" s="20" t="s">
        <v>429</v>
      </c>
      <c r="C106" s="13">
        <f t="shared" ref="C106" si="338">200000/E106</f>
        <v>146.52014652014651</v>
      </c>
      <c r="D106" s="22" t="s">
        <v>13</v>
      </c>
      <c r="E106" s="30">
        <v>1365</v>
      </c>
      <c r="F106" s="30">
        <v>1380</v>
      </c>
      <c r="G106" s="30">
        <v>0</v>
      </c>
      <c r="H106" s="34">
        <f t="shared" ref="H106" si="339">(IF(D106="SELL",E106-F106,IF(D106="BUY",F106-E106)))</f>
        <v>15</v>
      </c>
      <c r="I106" s="17">
        <v>0</v>
      </c>
      <c r="J106" s="17">
        <f t="shared" ref="J106" si="340">I106+H106</f>
        <v>15</v>
      </c>
      <c r="K106" s="7">
        <f t="shared" ref="K106" si="341">J106*C106</f>
        <v>2197.8021978021975</v>
      </c>
    </row>
    <row r="107" spans="1:11" s="24" customFormat="1" ht="15" customHeight="1">
      <c r="A107" s="20">
        <v>44049</v>
      </c>
      <c r="B107" s="20" t="s">
        <v>528</v>
      </c>
      <c r="C107" s="13">
        <f t="shared" ref="C107" si="342">200000/E107</f>
        <v>189.57345971563981</v>
      </c>
      <c r="D107" s="22" t="s">
        <v>13</v>
      </c>
      <c r="E107" s="30">
        <v>1055</v>
      </c>
      <c r="F107" s="30">
        <v>1080</v>
      </c>
      <c r="G107" s="30">
        <v>0</v>
      </c>
      <c r="H107" s="34">
        <f t="shared" ref="H107" si="343">(IF(D107="SELL",E107-F107,IF(D107="BUY",F107-E107)))</f>
        <v>25</v>
      </c>
      <c r="I107" s="17">
        <v>0</v>
      </c>
      <c r="J107" s="17">
        <f t="shared" ref="J107" si="344">I107+H107</f>
        <v>25</v>
      </c>
      <c r="K107" s="7">
        <f t="shared" ref="K107" si="345">J107*C107</f>
        <v>4739.336492890995</v>
      </c>
    </row>
    <row r="108" spans="1:11" s="24" customFormat="1" ht="15" customHeight="1">
      <c r="A108" s="20">
        <v>44048</v>
      </c>
      <c r="B108" s="20" t="s">
        <v>464</v>
      </c>
      <c r="C108" s="13">
        <f t="shared" ref="C108" si="346">200000/E108</f>
        <v>174.67248908296943</v>
      </c>
      <c r="D108" s="22" t="s">
        <v>13</v>
      </c>
      <c r="E108" s="30">
        <v>1145</v>
      </c>
      <c r="F108" s="30">
        <v>1160</v>
      </c>
      <c r="G108" s="30">
        <v>0</v>
      </c>
      <c r="H108" s="34">
        <f t="shared" ref="H108" si="347">(IF(D108="SELL",E108-F108,IF(D108="BUY",F108-E108)))</f>
        <v>15</v>
      </c>
      <c r="I108" s="17">
        <v>0</v>
      </c>
      <c r="J108" s="17">
        <f t="shared" ref="J108" si="348">I108+H108</f>
        <v>15</v>
      </c>
      <c r="K108" s="7">
        <f t="shared" ref="K108" si="349">J108*C108</f>
        <v>2620.0873362445413</v>
      </c>
    </row>
    <row r="109" spans="1:11" s="24" customFormat="1" ht="15" customHeight="1">
      <c r="A109" s="20">
        <v>44048</v>
      </c>
      <c r="B109" s="20" t="s">
        <v>61</v>
      </c>
      <c r="C109" s="13">
        <f t="shared" ref="C109:C110" si="350">200000/E109</f>
        <v>361.6636528028933</v>
      </c>
      <c r="D109" s="22" t="s">
        <v>13</v>
      </c>
      <c r="E109" s="30">
        <v>553</v>
      </c>
      <c r="F109" s="30">
        <v>555</v>
      </c>
      <c r="G109" s="30">
        <v>0</v>
      </c>
      <c r="H109" s="34">
        <f t="shared" ref="H109:H110" si="351">(IF(D109="SELL",E109-F109,IF(D109="BUY",F109-E109)))</f>
        <v>2</v>
      </c>
      <c r="I109" s="17">
        <v>0</v>
      </c>
      <c r="J109" s="17">
        <f t="shared" ref="J109:J110" si="352">I109+H109</f>
        <v>2</v>
      </c>
      <c r="K109" s="7">
        <f t="shared" ref="K109:K110" si="353">J109*C109</f>
        <v>723.32730560578659</v>
      </c>
    </row>
    <row r="110" spans="1:11" s="24" customFormat="1" ht="15" customHeight="1">
      <c r="A110" s="20">
        <v>44048</v>
      </c>
      <c r="B110" s="20" t="s">
        <v>514</v>
      </c>
      <c r="C110" s="13">
        <f t="shared" si="350"/>
        <v>652.52854812398039</v>
      </c>
      <c r="D110" s="22" t="s">
        <v>13</v>
      </c>
      <c r="E110" s="30">
        <v>306.5</v>
      </c>
      <c r="F110" s="30">
        <v>315</v>
      </c>
      <c r="G110" s="30">
        <v>0</v>
      </c>
      <c r="H110" s="34">
        <f t="shared" si="351"/>
        <v>8.5</v>
      </c>
      <c r="I110" s="17">
        <v>0</v>
      </c>
      <c r="J110" s="17">
        <f t="shared" si="352"/>
        <v>8.5</v>
      </c>
      <c r="K110" s="7">
        <f t="shared" si="353"/>
        <v>5546.4926590538334</v>
      </c>
    </row>
    <row r="111" spans="1:11" s="24" customFormat="1" ht="15" customHeight="1">
      <c r="A111" s="20">
        <v>44047</v>
      </c>
      <c r="B111" s="20" t="s">
        <v>101</v>
      </c>
      <c r="C111" s="13">
        <f t="shared" ref="C111:C112" si="354">200000/E111</f>
        <v>69.444444444444443</v>
      </c>
      <c r="D111" s="22" t="s">
        <v>13</v>
      </c>
      <c r="E111" s="30">
        <v>2880</v>
      </c>
      <c r="F111" s="30">
        <v>2950</v>
      </c>
      <c r="G111" s="30">
        <v>0</v>
      </c>
      <c r="H111" s="34">
        <f t="shared" ref="H111:H112" si="355">(IF(D111="SELL",E111-F111,IF(D111="BUY",F111-E111)))</f>
        <v>70</v>
      </c>
      <c r="I111" s="17">
        <v>0</v>
      </c>
      <c r="J111" s="17">
        <f t="shared" ref="J111:J112" si="356">I111+H111</f>
        <v>70</v>
      </c>
      <c r="K111" s="7">
        <f t="shared" ref="K111:K112" si="357">J111*C111</f>
        <v>4861.1111111111113</v>
      </c>
    </row>
    <row r="112" spans="1:11" s="24" customFormat="1" ht="15" customHeight="1">
      <c r="A112" s="20">
        <v>44046</v>
      </c>
      <c r="B112" s="20" t="s">
        <v>527</v>
      </c>
      <c r="C112" s="13">
        <f t="shared" si="354"/>
        <v>626.95924764890287</v>
      </c>
      <c r="D112" s="22" t="s">
        <v>13</v>
      </c>
      <c r="E112" s="30">
        <v>319</v>
      </c>
      <c r="F112" s="30">
        <v>329.3</v>
      </c>
      <c r="G112" s="30">
        <v>0</v>
      </c>
      <c r="H112" s="34">
        <f t="shared" si="355"/>
        <v>10.300000000000011</v>
      </c>
      <c r="I112" s="17">
        <v>0</v>
      </c>
      <c r="J112" s="17">
        <f t="shared" si="356"/>
        <v>10.300000000000011</v>
      </c>
      <c r="K112" s="7">
        <f t="shared" si="357"/>
        <v>6457.6802507837065</v>
      </c>
    </row>
    <row r="113" spans="1:11" s="24" customFormat="1" ht="15" customHeight="1">
      <c r="A113" s="20">
        <v>44046</v>
      </c>
      <c r="B113" s="20" t="s">
        <v>463</v>
      </c>
      <c r="C113" s="13">
        <f t="shared" ref="C113:C117" si="358">200000/E113</f>
        <v>178.57142857142858</v>
      </c>
      <c r="D113" s="22" t="s">
        <v>13</v>
      </c>
      <c r="E113" s="30">
        <v>1120</v>
      </c>
      <c r="F113" s="30">
        <v>1135</v>
      </c>
      <c r="G113" s="30">
        <v>0</v>
      </c>
      <c r="H113" s="34">
        <f t="shared" ref="H113:H117" si="359">(IF(D113="SELL",E113-F113,IF(D113="BUY",F113-E113)))</f>
        <v>15</v>
      </c>
      <c r="I113" s="17">
        <v>0</v>
      </c>
      <c r="J113" s="17">
        <f t="shared" ref="J113:J117" si="360">I113+H113</f>
        <v>15</v>
      </c>
      <c r="K113" s="7">
        <f t="shared" ref="K113:K117" si="361">J113*C113</f>
        <v>2678.5714285714289</v>
      </c>
    </row>
    <row r="114" spans="1:11" s="24" customFormat="1" ht="15" customHeight="1">
      <c r="A114" s="20">
        <v>44043</v>
      </c>
      <c r="B114" s="20" t="s">
        <v>525</v>
      </c>
      <c r="C114" s="13">
        <f t="shared" si="358"/>
        <v>77.220077220077215</v>
      </c>
      <c r="D114" s="22" t="s">
        <v>13</v>
      </c>
      <c r="E114" s="30">
        <v>2590</v>
      </c>
      <c r="F114" s="30">
        <v>2640</v>
      </c>
      <c r="G114" s="30">
        <v>0</v>
      </c>
      <c r="H114" s="34">
        <f t="shared" si="359"/>
        <v>50</v>
      </c>
      <c r="I114" s="17">
        <v>45</v>
      </c>
      <c r="J114" s="17">
        <f t="shared" si="360"/>
        <v>95</v>
      </c>
      <c r="K114" s="7">
        <f t="shared" si="361"/>
        <v>7335.9073359073354</v>
      </c>
    </row>
    <row r="115" spans="1:11" s="24" customFormat="1" ht="15" customHeight="1">
      <c r="A115" s="20">
        <v>44043</v>
      </c>
      <c r="B115" s="20" t="s">
        <v>526</v>
      </c>
      <c r="C115" s="13">
        <f t="shared" si="358"/>
        <v>268.45637583892619</v>
      </c>
      <c r="D115" s="22" t="s">
        <v>13</v>
      </c>
      <c r="E115" s="30">
        <v>745</v>
      </c>
      <c r="F115" s="30">
        <v>775</v>
      </c>
      <c r="G115" s="30">
        <v>0</v>
      </c>
      <c r="H115" s="34">
        <f t="shared" si="359"/>
        <v>30</v>
      </c>
      <c r="I115" s="17">
        <v>0</v>
      </c>
      <c r="J115" s="17">
        <f t="shared" si="360"/>
        <v>30</v>
      </c>
      <c r="K115" s="7">
        <f t="shared" si="361"/>
        <v>8053.6912751677855</v>
      </c>
    </row>
    <row r="116" spans="1:11" s="24" customFormat="1" ht="15" customHeight="1">
      <c r="A116" s="20">
        <v>44043</v>
      </c>
      <c r="B116" s="20" t="s">
        <v>429</v>
      </c>
      <c r="C116" s="13">
        <f t="shared" ref="C116" si="362">200000/E116</f>
        <v>154.44015444015443</v>
      </c>
      <c r="D116" s="22" t="s">
        <v>13</v>
      </c>
      <c r="E116" s="30">
        <v>1295</v>
      </c>
      <c r="F116" s="30">
        <v>1325</v>
      </c>
      <c r="G116" s="30">
        <v>1370</v>
      </c>
      <c r="H116" s="34">
        <f t="shared" ref="H116" si="363">(IF(D116="SELL",E116-F116,IF(D116="BUY",F116-E116)))</f>
        <v>30</v>
      </c>
      <c r="I116" s="17">
        <v>45</v>
      </c>
      <c r="J116" s="17">
        <f t="shared" ref="J116" si="364">I116+H116</f>
        <v>75</v>
      </c>
      <c r="K116" s="7">
        <f t="shared" ref="K116" si="365">J116*C116</f>
        <v>11583.011583011583</v>
      </c>
    </row>
    <row r="117" spans="1:11" s="24" customFormat="1" ht="15" customHeight="1">
      <c r="A117" s="20">
        <v>44042</v>
      </c>
      <c r="B117" s="20" t="s">
        <v>523</v>
      </c>
      <c r="C117" s="13">
        <f t="shared" si="358"/>
        <v>418.41004184100416</v>
      </c>
      <c r="D117" s="22" t="s">
        <v>13</v>
      </c>
      <c r="E117" s="30">
        <v>478</v>
      </c>
      <c r="F117" s="30">
        <v>490</v>
      </c>
      <c r="G117" s="30">
        <v>0</v>
      </c>
      <c r="H117" s="34">
        <f t="shared" si="359"/>
        <v>12</v>
      </c>
      <c r="I117" s="17">
        <v>0</v>
      </c>
      <c r="J117" s="17">
        <f t="shared" si="360"/>
        <v>12</v>
      </c>
      <c r="K117" s="7">
        <f t="shared" si="361"/>
        <v>5020.9205020920499</v>
      </c>
    </row>
    <row r="118" spans="1:11" s="24" customFormat="1" ht="15" customHeight="1">
      <c r="A118" s="20">
        <v>44042</v>
      </c>
      <c r="B118" s="20" t="s">
        <v>500</v>
      </c>
      <c r="C118" s="13">
        <f t="shared" ref="C118" si="366">200000/E118</f>
        <v>111.9194180190263</v>
      </c>
      <c r="D118" s="22" t="s">
        <v>13</v>
      </c>
      <c r="E118" s="30">
        <v>1787</v>
      </c>
      <c r="F118" s="30">
        <v>1820</v>
      </c>
      <c r="G118" s="30">
        <v>0</v>
      </c>
      <c r="H118" s="34">
        <f t="shared" ref="H118" si="367">(IF(D118="SELL",E118-F118,IF(D118="BUY",F118-E118)))</f>
        <v>33</v>
      </c>
      <c r="I118" s="17">
        <v>0</v>
      </c>
      <c r="J118" s="17">
        <f t="shared" ref="J118" si="368">I118+H118</f>
        <v>33</v>
      </c>
      <c r="K118" s="7">
        <f t="shared" ref="K118" si="369">J118*C118</f>
        <v>3693.3407946278676</v>
      </c>
    </row>
    <row r="119" spans="1:11" s="24" customFormat="1" ht="15" customHeight="1">
      <c r="A119" s="20">
        <v>44041</v>
      </c>
      <c r="B119" s="20" t="s">
        <v>524</v>
      </c>
      <c r="C119" s="13">
        <f t="shared" ref="C119" si="370">200000/E119</f>
        <v>134.2281879194631</v>
      </c>
      <c r="D119" s="22" t="s">
        <v>13</v>
      </c>
      <c r="E119" s="30">
        <v>1490</v>
      </c>
      <c r="F119" s="30">
        <v>1520</v>
      </c>
      <c r="G119" s="30">
        <v>0</v>
      </c>
      <c r="H119" s="34">
        <f t="shared" ref="H119" si="371">(IF(D119="SELL",E119-F119,IF(D119="BUY",F119-E119)))</f>
        <v>30</v>
      </c>
      <c r="I119" s="17">
        <v>0</v>
      </c>
      <c r="J119" s="17">
        <f t="shared" ref="J119" si="372">I119+H119</f>
        <v>30</v>
      </c>
      <c r="K119" s="7">
        <f t="shared" ref="K119" si="373">J119*C119</f>
        <v>4026.8456375838928</v>
      </c>
    </row>
    <row r="120" spans="1:11" s="24" customFormat="1" ht="15" customHeight="1">
      <c r="A120" s="20">
        <v>44041</v>
      </c>
      <c r="B120" s="20" t="s">
        <v>523</v>
      </c>
      <c r="C120" s="13">
        <f t="shared" ref="C120" si="374">200000/E120</f>
        <v>421.94092827004221</v>
      </c>
      <c r="D120" s="22" t="s">
        <v>13</v>
      </c>
      <c r="E120" s="30">
        <v>474</v>
      </c>
      <c r="F120" s="30">
        <v>458</v>
      </c>
      <c r="G120" s="30">
        <v>0</v>
      </c>
      <c r="H120" s="34">
        <f t="shared" ref="H120" si="375">(IF(D120="SELL",E120-F120,IF(D120="BUY",F120-E120)))</f>
        <v>-16</v>
      </c>
      <c r="I120" s="17">
        <v>0</v>
      </c>
      <c r="J120" s="17">
        <f t="shared" ref="J120" si="376">I120+H120</f>
        <v>-16</v>
      </c>
      <c r="K120" s="7">
        <f t="shared" ref="K120" si="377">J120*C120</f>
        <v>-6751.0548523206753</v>
      </c>
    </row>
    <row r="121" spans="1:11" s="24" customFormat="1" ht="15" customHeight="1">
      <c r="A121" s="20">
        <v>44040</v>
      </c>
      <c r="B121" s="20" t="s">
        <v>190</v>
      </c>
      <c r="C121" s="13">
        <f t="shared" ref="C121" si="378">200000/E121</f>
        <v>647.24919093851133</v>
      </c>
      <c r="D121" s="22" t="s">
        <v>13</v>
      </c>
      <c r="E121" s="30">
        <v>309</v>
      </c>
      <c r="F121" s="30">
        <v>315</v>
      </c>
      <c r="G121" s="30">
        <v>0</v>
      </c>
      <c r="H121" s="34">
        <f t="shared" ref="H121" si="379">(IF(D121="SELL",E121-F121,IF(D121="BUY",F121-E121)))</f>
        <v>6</v>
      </c>
      <c r="I121" s="17">
        <v>0</v>
      </c>
      <c r="J121" s="17">
        <f t="shared" ref="J121" si="380">I121+H121</f>
        <v>6</v>
      </c>
      <c r="K121" s="7">
        <f t="shared" ref="K121" si="381">J121*C121</f>
        <v>3883.4951456310682</v>
      </c>
    </row>
    <row r="122" spans="1:11" s="24" customFormat="1" ht="15" customHeight="1">
      <c r="A122" s="20">
        <v>44040</v>
      </c>
      <c r="B122" s="20" t="s">
        <v>517</v>
      </c>
      <c r="C122" s="13">
        <f t="shared" ref="C122" si="382">200000/E122</f>
        <v>9.5602294455066925</v>
      </c>
      <c r="D122" s="22" t="s">
        <v>13</v>
      </c>
      <c r="E122" s="30">
        <v>20920</v>
      </c>
      <c r="F122" s="30">
        <v>21150</v>
      </c>
      <c r="G122" s="30">
        <v>0</v>
      </c>
      <c r="H122" s="34">
        <f t="shared" ref="H122" si="383">(IF(D122="SELL",E122-F122,IF(D122="BUY",F122-E122)))</f>
        <v>230</v>
      </c>
      <c r="I122" s="17">
        <v>0</v>
      </c>
      <c r="J122" s="17">
        <f t="shared" ref="J122" si="384">I122+H122</f>
        <v>230</v>
      </c>
      <c r="K122" s="7">
        <f t="shared" ref="K122" si="385">J122*C122</f>
        <v>2198.8527724665391</v>
      </c>
    </row>
    <row r="123" spans="1:11" s="24" customFormat="1" ht="15" customHeight="1">
      <c r="A123" s="20">
        <v>44039</v>
      </c>
      <c r="B123" s="20" t="s">
        <v>520</v>
      </c>
      <c r="C123" s="13">
        <f t="shared" ref="C123" si="386">200000/E123</f>
        <v>86.206896551724142</v>
      </c>
      <c r="D123" s="22" t="s">
        <v>13</v>
      </c>
      <c r="E123" s="30">
        <v>2320</v>
      </c>
      <c r="F123" s="30">
        <v>2375</v>
      </c>
      <c r="G123" s="30">
        <v>2450</v>
      </c>
      <c r="H123" s="34">
        <f t="shared" ref="H123" si="387">(IF(D123="SELL",E123-F123,IF(D123="BUY",F123-E123)))</f>
        <v>55</v>
      </c>
      <c r="I123" s="17">
        <v>75</v>
      </c>
      <c r="J123" s="17">
        <f t="shared" ref="J123" si="388">I123+H123</f>
        <v>130</v>
      </c>
      <c r="K123" s="7">
        <f t="shared" ref="K123" si="389">J123*C123</f>
        <v>11206.896551724138</v>
      </c>
    </row>
    <row r="124" spans="1:11" s="24" customFormat="1" ht="15" customHeight="1">
      <c r="A124" s="20">
        <v>44039</v>
      </c>
      <c r="B124" s="20" t="s">
        <v>502</v>
      </c>
      <c r="C124" s="13">
        <f t="shared" ref="C124" si="390">200000/E124</f>
        <v>110.49723756906077</v>
      </c>
      <c r="D124" s="22" t="s">
        <v>13</v>
      </c>
      <c r="E124" s="30">
        <v>1810</v>
      </c>
      <c r="F124" s="30">
        <v>1778</v>
      </c>
      <c r="G124" s="30">
        <v>0</v>
      </c>
      <c r="H124" s="34">
        <f t="shared" ref="H124" si="391">(IF(D124="SELL",E124-F124,IF(D124="BUY",F124-E124)))</f>
        <v>-32</v>
      </c>
      <c r="I124" s="17">
        <v>0</v>
      </c>
      <c r="J124" s="17">
        <f t="shared" ref="J124" si="392">I124+H124</f>
        <v>-32</v>
      </c>
      <c r="K124" s="7">
        <f t="shared" ref="K124" si="393">J124*C124</f>
        <v>-3535.9116022099447</v>
      </c>
    </row>
    <row r="125" spans="1:11" s="24" customFormat="1" ht="15" customHeight="1">
      <c r="A125" s="20">
        <v>44036</v>
      </c>
      <c r="B125" s="20" t="s">
        <v>110</v>
      </c>
      <c r="C125" s="13">
        <f t="shared" ref="C125" si="394">200000/E125</f>
        <v>185.5287569573284</v>
      </c>
      <c r="D125" s="22" t="s">
        <v>13</v>
      </c>
      <c r="E125" s="30">
        <v>1078</v>
      </c>
      <c r="F125" s="30">
        <v>1108</v>
      </c>
      <c r="G125" s="30">
        <v>0</v>
      </c>
      <c r="H125" s="34">
        <f t="shared" ref="H125" si="395">(IF(D125="SELL",E125-F125,IF(D125="BUY",F125-E125)))</f>
        <v>30</v>
      </c>
      <c r="I125" s="17">
        <v>0</v>
      </c>
      <c r="J125" s="17">
        <f t="shared" ref="J125" si="396">I125+H125</f>
        <v>30</v>
      </c>
      <c r="K125" s="7">
        <f t="shared" ref="K125" si="397">J125*C125</f>
        <v>5565.862708719852</v>
      </c>
    </row>
    <row r="126" spans="1:11" s="24" customFormat="1" ht="15" customHeight="1">
      <c r="A126" s="20">
        <v>44036</v>
      </c>
      <c r="B126" s="20" t="s">
        <v>450</v>
      </c>
      <c r="C126" s="13">
        <f t="shared" ref="C126" si="398">200000/E126</f>
        <v>350.87719298245617</v>
      </c>
      <c r="D126" s="22" t="s">
        <v>13</v>
      </c>
      <c r="E126" s="30">
        <v>570</v>
      </c>
      <c r="F126" s="30">
        <v>583</v>
      </c>
      <c r="G126" s="30">
        <v>0</v>
      </c>
      <c r="H126" s="34">
        <f t="shared" ref="H126" si="399">(IF(D126="SELL",E126-F126,IF(D126="BUY",F126-E126)))</f>
        <v>13</v>
      </c>
      <c r="I126" s="17">
        <v>0</v>
      </c>
      <c r="J126" s="17">
        <f t="shared" ref="J126" si="400">I126+H126</f>
        <v>13</v>
      </c>
      <c r="K126" s="7">
        <f t="shared" ref="K126" si="401">J126*C126</f>
        <v>4561.4035087719303</v>
      </c>
    </row>
    <row r="127" spans="1:11" s="24" customFormat="1" ht="15" customHeight="1">
      <c r="A127" s="20">
        <v>44035</v>
      </c>
      <c r="B127" s="20" t="s">
        <v>502</v>
      </c>
      <c r="C127" s="13">
        <f t="shared" ref="C127:C128" si="402">200000/E127</f>
        <v>115.60693641618496</v>
      </c>
      <c r="D127" s="22" t="s">
        <v>13</v>
      </c>
      <c r="E127" s="30">
        <v>1730</v>
      </c>
      <c r="F127" s="30">
        <v>1780</v>
      </c>
      <c r="G127" s="30">
        <v>1830</v>
      </c>
      <c r="H127" s="34">
        <f t="shared" ref="H127:H128" si="403">(IF(D127="SELL",E127-F127,IF(D127="BUY",F127-E127)))</f>
        <v>50</v>
      </c>
      <c r="I127" s="17">
        <v>0</v>
      </c>
      <c r="J127" s="17">
        <f t="shared" ref="J127:J128" si="404">I127+H127</f>
        <v>50</v>
      </c>
      <c r="K127" s="7">
        <f t="shared" ref="K127:K128" si="405">J127*C127</f>
        <v>5780.3468208092481</v>
      </c>
    </row>
    <row r="128" spans="1:11" s="24" customFormat="1" ht="15" customHeight="1">
      <c r="A128" s="20">
        <v>44034</v>
      </c>
      <c r="B128" s="20" t="s">
        <v>450</v>
      </c>
      <c r="C128" s="13">
        <f t="shared" si="402"/>
        <v>368.32412523020258</v>
      </c>
      <c r="D128" s="22" t="s">
        <v>13</v>
      </c>
      <c r="E128" s="30">
        <v>543</v>
      </c>
      <c r="F128" s="30">
        <v>554</v>
      </c>
      <c r="G128" s="30">
        <v>0</v>
      </c>
      <c r="H128" s="34">
        <f t="shared" si="403"/>
        <v>11</v>
      </c>
      <c r="I128" s="17">
        <v>0</v>
      </c>
      <c r="J128" s="17">
        <f t="shared" si="404"/>
        <v>11</v>
      </c>
      <c r="K128" s="7">
        <f t="shared" si="405"/>
        <v>4051.5653775322285</v>
      </c>
    </row>
    <row r="129" spans="1:11" s="24" customFormat="1" ht="15" customHeight="1">
      <c r="A129" s="20">
        <v>44034</v>
      </c>
      <c r="B129" s="20" t="s">
        <v>445</v>
      </c>
      <c r="C129" s="13">
        <f t="shared" ref="C129" si="406">200000/E129</f>
        <v>241.54589371980677</v>
      </c>
      <c r="D129" s="22" t="s">
        <v>13</v>
      </c>
      <c r="E129" s="30">
        <v>828</v>
      </c>
      <c r="F129" s="30">
        <v>839</v>
      </c>
      <c r="G129" s="30">
        <v>0</v>
      </c>
      <c r="H129" s="34">
        <f t="shared" ref="H129" si="407">(IF(D129="SELL",E129-F129,IF(D129="BUY",F129-E129)))</f>
        <v>11</v>
      </c>
      <c r="I129" s="17">
        <v>0</v>
      </c>
      <c r="J129" s="17">
        <f t="shared" ref="J129" si="408">I129+H129</f>
        <v>11</v>
      </c>
      <c r="K129" s="7">
        <f t="shared" ref="K129" si="409">J129*C129</f>
        <v>2657.0048309178746</v>
      </c>
    </row>
    <row r="130" spans="1:11" s="24" customFormat="1" ht="15" customHeight="1">
      <c r="A130" s="20">
        <v>44034</v>
      </c>
      <c r="B130" s="20" t="s">
        <v>61</v>
      </c>
      <c r="C130" s="13">
        <f t="shared" ref="C130" si="410">200000/E130</f>
        <v>344.82758620689657</v>
      </c>
      <c r="D130" s="22" t="s">
        <v>13</v>
      </c>
      <c r="E130" s="30">
        <v>580</v>
      </c>
      <c r="F130" s="30">
        <v>594</v>
      </c>
      <c r="G130" s="30">
        <v>0</v>
      </c>
      <c r="H130" s="34">
        <f t="shared" ref="H130" si="411">(IF(D130="SELL",E130-F130,IF(D130="BUY",F130-E130)))</f>
        <v>14</v>
      </c>
      <c r="I130" s="17">
        <v>0</v>
      </c>
      <c r="J130" s="17">
        <f t="shared" ref="J130" si="412">I130+H130</f>
        <v>14</v>
      </c>
      <c r="K130" s="7">
        <f t="shared" ref="K130" si="413">J130*C130</f>
        <v>4827.5862068965516</v>
      </c>
    </row>
    <row r="131" spans="1:11" s="24" customFormat="1" ht="15" customHeight="1">
      <c r="A131" s="20">
        <v>44033</v>
      </c>
      <c r="B131" s="20" t="s">
        <v>522</v>
      </c>
      <c r="C131" s="13">
        <f t="shared" ref="C131" si="414">200000/E131</f>
        <v>280.1120448179272</v>
      </c>
      <c r="D131" s="22" t="s">
        <v>13</v>
      </c>
      <c r="E131" s="30">
        <v>714</v>
      </c>
      <c r="F131" s="30">
        <v>700</v>
      </c>
      <c r="G131" s="30">
        <v>0</v>
      </c>
      <c r="H131" s="34">
        <f t="shared" ref="H131" si="415">(IF(D131="SELL",E131-F131,IF(D131="BUY",F131-E131)))</f>
        <v>-14</v>
      </c>
      <c r="I131" s="17">
        <v>0</v>
      </c>
      <c r="J131" s="17">
        <f t="shared" ref="J131" si="416">I131+H131</f>
        <v>-14</v>
      </c>
      <c r="K131" s="7">
        <f t="shared" ref="K131" si="417">J131*C131</f>
        <v>-3921.5686274509808</v>
      </c>
    </row>
    <row r="132" spans="1:11" s="24" customFormat="1" ht="15" customHeight="1">
      <c r="A132" s="20">
        <v>44033</v>
      </c>
      <c r="B132" s="20" t="s">
        <v>502</v>
      </c>
      <c r="C132" s="13">
        <f t="shared" ref="C132:C133" si="418">200000/E132</f>
        <v>116.61807580174927</v>
      </c>
      <c r="D132" s="22" t="s">
        <v>13</v>
      </c>
      <c r="E132" s="30">
        <v>1715</v>
      </c>
      <c r="F132" s="30">
        <v>1678</v>
      </c>
      <c r="G132" s="30">
        <v>0</v>
      </c>
      <c r="H132" s="34">
        <f t="shared" ref="H132:H133" si="419">(IF(D132="SELL",E132-F132,IF(D132="BUY",F132-E132)))</f>
        <v>-37</v>
      </c>
      <c r="I132" s="17">
        <v>0</v>
      </c>
      <c r="J132" s="17">
        <f t="shared" ref="J132:J133" si="420">I132+H132</f>
        <v>-37</v>
      </c>
      <c r="K132" s="7">
        <f t="shared" ref="K132:K133" si="421">J132*C132</f>
        <v>-4314.868804664723</v>
      </c>
    </row>
    <row r="133" spans="1:11" s="24" customFormat="1" ht="15" customHeight="1">
      <c r="A133" s="20">
        <v>44033</v>
      </c>
      <c r="B133" s="20" t="s">
        <v>151</v>
      </c>
      <c r="C133" s="13">
        <f t="shared" si="418"/>
        <v>284.90028490028487</v>
      </c>
      <c r="D133" s="22" t="s">
        <v>13</v>
      </c>
      <c r="E133" s="30">
        <v>702</v>
      </c>
      <c r="F133" s="30">
        <v>730</v>
      </c>
      <c r="G133" s="30">
        <v>0</v>
      </c>
      <c r="H133" s="34">
        <f t="shared" si="419"/>
        <v>28</v>
      </c>
      <c r="I133" s="17">
        <v>0</v>
      </c>
      <c r="J133" s="17">
        <f t="shared" si="420"/>
        <v>28</v>
      </c>
      <c r="K133" s="7">
        <f t="shared" si="421"/>
        <v>7977.207977207976</v>
      </c>
    </row>
    <row r="134" spans="1:11" s="24" customFormat="1" ht="15" customHeight="1">
      <c r="A134" s="20">
        <v>44029</v>
      </c>
      <c r="B134" s="20" t="s">
        <v>66</v>
      </c>
      <c r="C134" s="13">
        <f t="shared" ref="C134" si="422">200000/E134</f>
        <v>256.41025641025641</v>
      </c>
      <c r="D134" s="22" t="s">
        <v>13</v>
      </c>
      <c r="E134" s="30">
        <v>780</v>
      </c>
      <c r="F134" s="30">
        <v>800</v>
      </c>
      <c r="G134" s="30">
        <v>0</v>
      </c>
      <c r="H134" s="34">
        <f t="shared" ref="H134" si="423">(IF(D134="SELL",E134-F134,IF(D134="BUY",F134-E134)))</f>
        <v>20</v>
      </c>
      <c r="I134" s="17">
        <v>0</v>
      </c>
      <c r="J134" s="17">
        <f t="shared" ref="J134" si="424">I134+H134</f>
        <v>20</v>
      </c>
      <c r="K134" s="7">
        <f t="shared" ref="K134" si="425">J134*C134</f>
        <v>5128.2051282051279</v>
      </c>
    </row>
    <row r="135" spans="1:11" s="24" customFormat="1" ht="15" customHeight="1">
      <c r="A135" s="20">
        <v>44029</v>
      </c>
      <c r="B135" s="20" t="s">
        <v>414</v>
      </c>
      <c r="C135" s="13">
        <f t="shared" ref="C135:C136" si="426">200000/E135</f>
        <v>65.146579804560261</v>
      </c>
      <c r="D135" s="22" t="s">
        <v>13</v>
      </c>
      <c r="E135" s="30">
        <v>3070</v>
      </c>
      <c r="F135" s="30">
        <v>3120</v>
      </c>
      <c r="G135" s="30">
        <v>0</v>
      </c>
      <c r="H135" s="34">
        <f t="shared" ref="H135:H136" si="427">(IF(D135="SELL",E135-F135,IF(D135="BUY",F135-E135)))</f>
        <v>50</v>
      </c>
      <c r="I135" s="17">
        <v>0</v>
      </c>
      <c r="J135" s="17">
        <f t="shared" ref="J135:J136" si="428">I135+H135</f>
        <v>50</v>
      </c>
      <c r="K135" s="7">
        <f t="shared" ref="K135:K136" si="429">J135*C135</f>
        <v>3257.328990228013</v>
      </c>
    </row>
    <row r="136" spans="1:11" s="24" customFormat="1" ht="15" customHeight="1">
      <c r="A136" s="20">
        <v>44028</v>
      </c>
      <c r="B136" s="20" t="s">
        <v>521</v>
      </c>
      <c r="C136" s="13">
        <f t="shared" si="426"/>
        <v>310.07751937984494</v>
      </c>
      <c r="D136" s="22" t="s">
        <v>13</v>
      </c>
      <c r="E136" s="30">
        <v>645</v>
      </c>
      <c r="F136" s="30">
        <v>658</v>
      </c>
      <c r="G136" s="30">
        <v>0</v>
      </c>
      <c r="H136" s="34">
        <f t="shared" si="427"/>
        <v>13</v>
      </c>
      <c r="I136" s="17">
        <v>0</v>
      </c>
      <c r="J136" s="17">
        <f t="shared" si="428"/>
        <v>13</v>
      </c>
      <c r="K136" s="7">
        <f t="shared" si="429"/>
        <v>4031.0077519379843</v>
      </c>
    </row>
    <row r="137" spans="1:11" s="24" customFormat="1" ht="15" customHeight="1">
      <c r="A137" s="20">
        <v>44028</v>
      </c>
      <c r="B137" s="20" t="s">
        <v>228</v>
      </c>
      <c r="C137" s="13">
        <f t="shared" ref="C137" si="430">200000/E137</f>
        <v>48.25090470446321</v>
      </c>
      <c r="D137" s="22" t="s">
        <v>13</v>
      </c>
      <c r="E137" s="30">
        <v>4145</v>
      </c>
      <c r="F137" s="30">
        <v>4162</v>
      </c>
      <c r="G137" s="30">
        <v>0</v>
      </c>
      <c r="H137" s="34">
        <f t="shared" ref="H137" si="431">(IF(D137="SELL",E137-F137,IF(D137="BUY",F137-E137)))</f>
        <v>17</v>
      </c>
      <c r="I137" s="17">
        <v>0</v>
      </c>
      <c r="J137" s="17">
        <f t="shared" ref="J137" si="432">I137+H137</f>
        <v>17</v>
      </c>
      <c r="K137" s="7">
        <f t="shared" ref="K137" si="433">J137*C137</f>
        <v>820.26537997587457</v>
      </c>
    </row>
    <row r="138" spans="1:11" s="24" customFormat="1" ht="15" customHeight="1">
      <c r="A138" s="20">
        <v>44028</v>
      </c>
      <c r="B138" s="20" t="s">
        <v>249</v>
      </c>
      <c r="C138" s="13">
        <f t="shared" ref="C138" si="434">200000/E138</f>
        <v>90.702947845804985</v>
      </c>
      <c r="D138" s="22" t="s">
        <v>13</v>
      </c>
      <c r="E138" s="30">
        <v>2205</v>
      </c>
      <c r="F138" s="30">
        <v>2235</v>
      </c>
      <c r="G138" s="30">
        <v>2280</v>
      </c>
      <c r="H138" s="34">
        <f t="shared" ref="H138" si="435">(IF(D138="SELL",E138-F138,IF(D138="BUY",F138-E138)))</f>
        <v>30</v>
      </c>
      <c r="I138" s="17">
        <v>45</v>
      </c>
      <c r="J138" s="17">
        <f t="shared" ref="J138" si="436">I138+H138</f>
        <v>75</v>
      </c>
      <c r="K138" s="7">
        <f t="shared" ref="K138" si="437">J138*C138</f>
        <v>6802.7210884353735</v>
      </c>
    </row>
    <row r="139" spans="1:11" s="24" customFormat="1" ht="15" customHeight="1">
      <c r="A139" s="20">
        <v>44027</v>
      </c>
      <c r="B139" s="20" t="s">
        <v>414</v>
      </c>
      <c r="C139" s="13">
        <f t="shared" ref="C139" si="438">200000/E139</f>
        <v>67.114093959731548</v>
      </c>
      <c r="D139" s="22" t="s">
        <v>13</v>
      </c>
      <c r="E139" s="30">
        <v>2980</v>
      </c>
      <c r="F139" s="30">
        <v>3050</v>
      </c>
      <c r="G139" s="30">
        <v>0</v>
      </c>
      <c r="H139" s="34">
        <f t="shared" ref="H139" si="439">(IF(D139="SELL",E139-F139,IF(D139="BUY",F139-E139)))</f>
        <v>70</v>
      </c>
      <c r="I139" s="17">
        <v>0</v>
      </c>
      <c r="J139" s="17">
        <f t="shared" ref="J139" si="440">I139+H139</f>
        <v>70</v>
      </c>
      <c r="K139" s="7">
        <f t="shared" ref="K139" si="441">J139*C139</f>
        <v>4697.9865771812083</v>
      </c>
    </row>
    <row r="140" spans="1:11" s="24" customFormat="1" ht="15" customHeight="1">
      <c r="A140" s="20">
        <v>44026</v>
      </c>
      <c r="B140" s="20" t="s">
        <v>101</v>
      </c>
      <c r="C140" s="13">
        <f t="shared" ref="C140" si="442">200000/E140</f>
        <v>81.799591002044991</v>
      </c>
      <c r="D140" s="22" t="s">
        <v>13</v>
      </c>
      <c r="E140" s="30">
        <v>2445</v>
      </c>
      <c r="F140" s="30">
        <v>2500</v>
      </c>
      <c r="G140" s="30">
        <v>0</v>
      </c>
      <c r="H140" s="34">
        <f t="shared" ref="H140" si="443">(IF(D140="SELL",E140-F140,IF(D140="BUY",F140-E140)))</f>
        <v>55</v>
      </c>
      <c r="I140" s="17">
        <v>0</v>
      </c>
      <c r="J140" s="17">
        <f t="shared" ref="J140" si="444">I140+H140</f>
        <v>55</v>
      </c>
      <c r="K140" s="7">
        <f t="shared" ref="K140" si="445">J140*C140</f>
        <v>4498.9775051124743</v>
      </c>
    </row>
    <row r="141" spans="1:11" s="24" customFormat="1" ht="15" customHeight="1">
      <c r="A141" s="20">
        <v>44026</v>
      </c>
      <c r="B141" s="20" t="s">
        <v>484</v>
      </c>
      <c r="C141" s="13">
        <f t="shared" ref="C141" si="446">200000/E141</f>
        <v>83.857442348008391</v>
      </c>
      <c r="D141" s="22" t="s">
        <v>13</v>
      </c>
      <c r="E141" s="30">
        <v>2385</v>
      </c>
      <c r="F141" s="30">
        <v>2420</v>
      </c>
      <c r="G141" s="30">
        <v>0</v>
      </c>
      <c r="H141" s="34">
        <f t="shared" ref="H141" si="447">(IF(D141="SELL",E141-F141,IF(D141="BUY",F141-E141)))</f>
        <v>35</v>
      </c>
      <c r="I141" s="17">
        <v>0</v>
      </c>
      <c r="J141" s="17">
        <f t="shared" ref="J141" si="448">I141+H141</f>
        <v>35</v>
      </c>
      <c r="K141" s="7">
        <f t="shared" ref="K141" si="449">J141*C141</f>
        <v>2935.0104821802938</v>
      </c>
    </row>
    <row r="142" spans="1:11" s="24" customFormat="1" ht="15" customHeight="1">
      <c r="A142" s="20">
        <v>44025</v>
      </c>
      <c r="B142" s="20" t="s">
        <v>437</v>
      </c>
      <c r="C142" s="13">
        <f t="shared" ref="C142" si="450">200000/E142</f>
        <v>108.10810810810811</v>
      </c>
      <c r="D142" s="22" t="s">
        <v>13</v>
      </c>
      <c r="E142" s="30">
        <v>1850</v>
      </c>
      <c r="F142" s="30">
        <v>1910</v>
      </c>
      <c r="G142" s="30">
        <v>0</v>
      </c>
      <c r="H142" s="34">
        <f t="shared" ref="H142" si="451">(IF(D142="SELL",E142-F142,IF(D142="BUY",F142-E142)))</f>
        <v>60</v>
      </c>
      <c r="I142" s="17">
        <v>0</v>
      </c>
      <c r="J142" s="17">
        <f t="shared" ref="J142" si="452">I142+H142</f>
        <v>60</v>
      </c>
      <c r="K142" s="7">
        <f t="shared" ref="K142" si="453">J142*C142</f>
        <v>6486.4864864864867</v>
      </c>
    </row>
    <row r="143" spans="1:11" s="24" customFormat="1" ht="15" customHeight="1">
      <c r="A143" s="20">
        <v>44025</v>
      </c>
      <c r="B143" s="20" t="s">
        <v>66</v>
      </c>
      <c r="C143" s="13">
        <f t="shared" ref="C143" si="454">200000/E143</f>
        <v>261.78010471204186</v>
      </c>
      <c r="D143" s="22" t="s">
        <v>13</v>
      </c>
      <c r="E143" s="30">
        <v>764</v>
      </c>
      <c r="F143" s="30">
        <v>776</v>
      </c>
      <c r="G143" s="30">
        <v>0</v>
      </c>
      <c r="H143" s="34">
        <f t="shared" ref="H143" si="455">(IF(D143="SELL",E143-F143,IF(D143="BUY",F143-E143)))</f>
        <v>12</v>
      </c>
      <c r="I143" s="17">
        <v>0</v>
      </c>
      <c r="J143" s="17">
        <f t="shared" ref="J143" si="456">I143+H143</f>
        <v>12</v>
      </c>
      <c r="K143" s="7">
        <f t="shared" ref="K143" si="457">J143*C143</f>
        <v>3141.3612565445023</v>
      </c>
    </row>
    <row r="144" spans="1:11" s="24" customFormat="1" ht="15" customHeight="1">
      <c r="A144" s="20">
        <v>44022</v>
      </c>
      <c r="B144" s="20" t="s">
        <v>518</v>
      </c>
      <c r="C144" s="13">
        <f t="shared" ref="C144" si="458">200000/E144</f>
        <v>1176.4705882352941</v>
      </c>
      <c r="D144" s="22" t="s">
        <v>13</v>
      </c>
      <c r="E144" s="30">
        <v>170</v>
      </c>
      <c r="F144" s="30">
        <v>178</v>
      </c>
      <c r="G144" s="30">
        <v>188.6</v>
      </c>
      <c r="H144" s="34">
        <f t="shared" ref="H144" si="459">(IF(D144="SELL",E144-F144,IF(D144="BUY",F144-E144)))</f>
        <v>8</v>
      </c>
      <c r="I144" s="17">
        <v>10.6</v>
      </c>
      <c r="J144" s="17">
        <f t="shared" ref="J144" si="460">I144+H144</f>
        <v>18.600000000000001</v>
      </c>
      <c r="K144" s="7">
        <f t="shared" ref="K144" si="461">J144*C144</f>
        <v>21882.352941176472</v>
      </c>
    </row>
    <row r="145" spans="1:11" s="24" customFormat="1" ht="15" customHeight="1">
      <c r="A145" s="20">
        <v>44022</v>
      </c>
      <c r="B145" s="20" t="s">
        <v>457</v>
      </c>
      <c r="C145" s="13">
        <f t="shared" ref="C145:C151" si="462">200000/E145</f>
        <v>181.48820326678765</v>
      </c>
      <c r="D145" s="22" t="s">
        <v>32</v>
      </c>
      <c r="E145" s="30">
        <v>1102</v>
      </c>
      <c r="F145" s="30">
        <v>1102</v>
      </c>
      <c r="G145" s="30">
        <v>0</v>
      </c>
      <c r="H145" s="34">
        <f t="shared" ref="H145:H151" si="463">(IF(D145="SELL",E145-F145,IF(D145="BUY",F145-E145)))</f>
        <v>0</v>
      </c>
      <c r="I145" s="17">
        <v>0</v>
      </c>
      <c r="J145" s="17">
        <f t="shared" ref="J145:J151" si="464">I145+H145</f>
        <v>0</v>
      </c>
      <c r="K145" s="7">
        <f t="shared" ref="K145:K151" si="465">J145*C145</f>
        <v>0</v>
      </c>
    </row>
    <row r="146" spans="1:11" s="24" customFormat="1" ht="15" customHeight="1">
      <c r="A146" s="20">
        <v>44021</v>
      </c>
      <c r="B146" s="20" t="s">
        <v>512</v>
      </c>
      <c r="C146" s="13">
        <f t="shared" ref="C146" si="466">200000/E146</f>
        <v>904.97737556561083</v>
      </c>
      <c r="D146" s="22" t="s">
        <v>13</v>
      </c>
      <c r="E146" s="30">
        <v>221</v>
      </c>
      <c r="F146" s="30">
        <v>227</v>
      </c>
      <c r="G146" s="30">
        <v>0</v>
      </c>
      <c r="H146" s="34">
        <f t="shared" ref="H146" si="467">(IF(D146="SELL",E146-F146,IF(D146="BUY",F146-E146)))</f>
        <v>6</v>
      </c>
      <c r="I146" s="17">
        <v>0</v>
      </c>
      <c r="J146" s="17">
        <f t="shared" ref="J146" si="468">I146+H146</f>
        <v>6</v>
      </c>
      <c r="K146" s="7">
        <f t="shared" ref="K146" si="469">J146*C146</f>
        <v>5429.8642533936654</v>
      </c>
    </row>
    <row r="147" spans="1:11" s="24" customFormat="1" ht="15" customHeight="1">
      <c r="A147" s="20">
        <v>44021</v>
      </c>
      <c r="B147" s="20" t="s">
        <v>507</v>
      </c>
      <c r="C147" s="13">
        <f t="shared" si="462"/>
        <v>213.90374331550802</v>
      </c>
      <c r="D147" s="22" t="s">
        <v>13</v>
      </c>
      <c r="E147" s="30">
        <v>935</v>
      </c>
      <c r="F147" s="30">
        <v>955</v>
      </c>
      <c r="G147" s="30">
        <v>975</v>
      </c>
      <c r="H147" s="34">
        <f t="shared" si="463"/>
        <v>20</v>
      </c>
      <c r="I147" s="17">
        <v>20</v>
      </c>
      <c r="J147" s="17">
        <f t="shared" si="464"/>
        <v>40</v>
      </c>
      <c r="K147" s="7">
        <f t="shared" si="465"/>
        <v>8556.1497326203207</v>
      </c>
    </row>
    <row r="148" spans="1:11" s="24" customFormat="1" ht="15" customHeight="1">
      <c r="A148" s="20">
        <v>44021</v>
      </c>
      <c r="B148" s="20" t="s">
        <v>520</v>
      </c>
      <c r="C148" s="13">
        <f t="shared" ref="C148" si="470">200000/E148</f>
        <v>96.618357487922708</v>
      </c>
      <c r="D148" s="22" t="s">
        <v>13</v>
      </c>
      <c r="E148" s="30">
        <v>2070</v>
      </c>
      <c r="F148" s="30">
        <v>2098</v>
      </c>
      <c r="G148" s="30">
        <v>0</v>
      </c>
      <c r="H148" s="34">
        <f t="shared" ref="H148" si="471">(IF(D148="SELL",E148-F148,IF(D148="BUY",F148-E148)))</f>
        <v>28</v>
      </c>
      <c r="I148" s="17">
        <v>0</v>
      </c>
      <c r="J148" s="17">
        <f t="shared" ref="J148" si="472">I148+H148</f>
        <v>28</v>
      </c>
      <c r="K148" s="7">
        <f t="shared" ref="K148" si="473">J148*C148</f>
        <v>2705.3140096618358</v>
      </c>
    </row>
    <row r="149" spans="1:11" s="24" customFormat="1" ht="15" customHeight="1">
      <c r="A149" s="20">
        <v>44021</v>
      </c>
      <c r="B149" s="20" t="s">
        <v>61</v>
      </c>
      <c r="C149" s="13">
        <f t="shared" si="462"/>
        <v>357.14285714285717</v>
      </c>
      <c r="D149" s="22" t="s">
        <v>13</v>
      </c>
      <c r="E149" s="30">
        <v>560</v>
      </c>
      <c r="F149" s="30">
        <v>566</v>
      </c>
      <c r="G149" s="30">
        <v>0</v>
      </c>
      <c r="H149" s="34">
        <f t="shared" si="463"/>
        <v>6</v>
      </c>
      <c r="I149" s="17">
        <v>0</v>
      </c>
      <c r="J149" s="17">
        <f t="shared" si="464"/>
        <v>6</v>
      </c>
      <c r="K149" s="7">
        <f t="shared" si="465"/>
        <v>2142.8571428571431</v>
      </c>
    </row>
    <row r="150" spans="1:11" s="24" customFormat="1" ht="15" customHeight="1">
      <c r="A150" s="20">
        <v>44020</v>
      </c>
      <c r="B150" s="20" t="s">
        <v>519</v>
      </c>
      <c r="C150" s="13">
        <f t="shared" ref="C150" si="474">200000/E150</f>
        <v>285.71428571428572</v>
      </c>
      <c r="D150" s="22" t="s">
        <v>13</v>
      </c>
      <c r="E150" s="30">
        <v>700</v>
      </c>
      <c r="F150" s="30">
        <v>720</v>
      </c>
      <c r="G150" s="30">
        <v>0</v>
      </c>
      <c r="H150" s="34">
        <f t="shared" ref="H150" si="475">(IF(D150="SELL",E150-F150,IF(D150="BUY",F150-E150)))</f>
        <v>20</v>
      </c>
      <c r="I150" s="17">
        <v>0</v>
      </c>
      <c r="J150" s="17">
        <f t="shared" ref="J150" si="476">I150+H150</f>
        <v>20</v>
      </c>
      <c r="K150" s="7">
        <f t="shared" ref="K150" si="477">J150*C150</f>
        <v>5714.2857142857147</v>
      </c>
    </row>
    <row r="151" spans="1:11" s="24" customFormat="1" ht="15" customHeight="1">
      <c r="A151" s="20">
        <v>44019</v>
      </c>
      <c r="B151" s="20" t="s">
        <v>502</v>
      </c>
      <c r="C151" s="13">
        <f t="shared" si="462"/>
        <v>119.40298507462687</v>
      </c>
      <c r="D151" s="22" t="s">
        <v>13</v>
      </c>
      <c r="E151" s="30">
        <v>1675</v>
      </c>
      <c r="F151" s="30">
        <v>1705</v>
      </c>
      <c r="G151" s="30">
        <v>0</v>
      </c>
      <c r="H151" s="34">
        <f t="shared" si="463"/>
        <v>30</v>
      </c>
      <c r="I151" s="17">
        <v>0</v>
      </c>
      <c r="J151" s="17">
        <f t="shared" si="464"/>
        <v>30</v>
      </c>
      <c r="K151" s="7">
        <f t="shared" si="465"/>
        <v>3582.0895522388059</v>
      </c>
    </row>
    <row r="152" spans="1:11" s="24" customFormat="1" ht="15" customHeight="1">
      <c r="A152" s="20">
        <v>44018</v>
      </c>
      <c r="B152" s="20" t="s">
        <v>511</v>
      </c>
      <c r="C152" s="13">
        <f>200000/E152</f>
        <v>88.105726872246692</v>
      </c>
      <c r="D152" s="22" t="s">
        <v>13</v>
      </c>
      <c r="E152" s="30">
        <v>2270</v>
      </c>
      <c r="F152" s="30">
        <v>2300</v>
      </c>
      <c r="G152" s="30">
        <v>0</v>
      </c>
      <c r="H152" s="34">
        <f t="shared" ref="H152" si="478">(IF(D152="SELL",E152-F152,IF(D152="BUY",F152-E152)))</f>
        <v>30</v>
      </c>
      <c r="I152" s="17">
        <v>0</v>
      </c>
      <c r="J152" s="17">
        <f t="shared" ref="J152" si="479">I152+H152</f>
        <v>30</v>
      </c>
      <c r="K152" s="7">
        <f t="shared" ref="K152" si="480">J152*C152</f>
        <v>2643.171806167401</v>
      </c>
    </row>
    <row r="153" spans="1:11" s="24" customFormat="1" ht="15" customHeight="1">
      <c r="A153" s="20">
        <v>44018</v>
      </c>
      <c r="B153" s="20" t="s">
        <v>502</v>
      </c>
      <c r="C153" s="13">
        <f t="shared" ref="C153" si="481">200000/E153</f>
        <v>123.45679012345678</v>
      </c>
      <c r="D153" s="22" t="s">
        <v>13</v>
      </c>
      <c r="E153" s="30">
        <v>1620</v>
      </c>
      <c r="F153" s="30">
        <v>1650</v>
      </c>
      <c r="G153" s="30">
        <v>0</v>
      </c>
      <c r="H153" s="34">
        <f t="shared" ref="H153" si="482">(IF(D153="SELL",E153-F153,IF(D153="BUY",F153-E153)))</f>
        <v>30</v>
      </c>
      <c r="I153" s="17">
        <v>0</v>
      </c>
      <c r="J153" s="17">
        <f t="shared" ref="J153" si="483">I153+H153</f>
        <v>30</v>
      </c>
      <c r="K153" s="7">
        <f t="shared" ref="K153" si="484">J153*C153</f>
        <v>3703.7037037037035</v>
      </c>
    </row>
    <row r="154" spans="1:11" s="24" customFormat="1" ht="15" customHeight="1">
      <c r="A154" s="20">
        <v>44015</v>
      </c>
      <c r="B154" s="20" t="s">
        <v>502</v>
      </c>
      <c r="C154" s="13">
        <f t="shared" ref="C154" si="485">200000/E154</f>
        <v>125.23481527864746</v>
      </c>
      <c r="D154" s="22" t="s">
        <v>13</v>
      </c>
      <c r="E154" s="30">
        <v>1597</v>
      </c>
      <c r="F154" s="30">
        <v>1617</v>
      </c>
      <c r="G154" s="30">
        <v>1650</v>
      </c>
      <c r="H154" s="34">
        <f t="shared" ref="H154" si="486">(IF(D154="SELL",E154-F154,IF(D154="BUY",F154-E154)))</f>
        <v>20</v>
      </c>
      <c r="I154" s="17">
        <v>23</v>
      </c>
      <c r="J154" s="17">
        <f t="shared" ref="J154" si="487">I154+H154</f>
        <v>43</v>
      </c>
      <c r="K154" s="7">
        <f t="shared" ref="K154" si="488">J154*C154</f>
        <v>5385.097056981841</v>
      </c>
    </row>
    <row r="155" spans="1:11" s="24" customFormat="1" ht="15" customHeight="1">
      <c r="A155" s="20">
        <v>44014</v>
      </c>
      <c r="B155" s="20" t="s">
        <v>517</v>
      </c>
      <c r="C155" s="13">
        <f t="shared" ref="C155" si="489">200000/E155</f>
        <v>10.764262648008611</v>
      </c>
      <c r="D155" s="22" t="s">
        <v>13</v>
      </c>
      <c r="E155" s="30">
        <v>18580</v>
      </c>
      <c r="F155" s="30">
        <v>18780</v>
      </c>
      <c r="G155" s="30">
        <v>19000</v>
      </c>
      <c r="H155" s="34">
        <f t="shared" ref="H155" si="490">(IF(D155="SELL",E155-F155,IF(D155="BUY",F155-E155)))</f>
        <v>200</v>
      </c>
      <c r="I155" s="17">
        <v>220</v>
      </c>
      <c r="J155" s="17">
        <f t="shared" ref="J155" si="491">I155+H155</f>
        <v>420</v>
      </c>
      <c r="K155" s="7">
        <f t="shared" ref="K155" si="492">J155*C155</f>
        <v>4520.9903121636162</v>
      </c>
    </row>
    <row r="156" spans="1:11" s="24" customFormat="1" ht="15" customHeight="1">
      <c r="A156" s="20">
        <v>44014</v>
      </c>
      <c r="B156" s="20" t="s">
        <v>414</v>
      </c>
      <c r="C156" s="13">
        <f t="shared" ref="C156" si="493">200000/E156</f>
        <v>71.68458781362007</v>
      </c>
      <c r="D156" s="22" t="s">
        <v>13</v>
      </c>
      <c r="E156" s="30">
        <v>2790</v>
      </c>
      <c r="F156" s="30">
        <v>2830</v>
      </c>
      <c r="G156" s="30">
        <v>0</v>
      </c>
      <c r="H156" s="34">
        <f t="shared" ref="H156" si="494">(IF(D156="SELL",E156-F156,IF(D156="BUY",F156-E156)))</f>
        <v>40</v>
      </c>
      <c r="I156" s="17">
        <v>0</v>
      </c>
      <c r="J156" s="17">
        <f t="shared" ref="J156" si="495">I156+H156</f>
        <v>40</v>
      </c>
      <c r="K156" s="7">
        <f t="shared" ref="K156" si="496">J156*C156</f>
        <v>2867.3835125448027</v>
      </c>
    </row>
    <row r="157" spans="1:11" s="24" customFormat="1" ht="15" customHeight="1">
      <c r="A157" s="20">
        <v>44014</v>
      </c>
      <c r="B157" s="20" t="s">
        <v>249</v>
      </c>
      <c r="C157" s="13">
        <f t="shared" ref="C157" si="497">200000/E157</f>
        <v>95.465393794749403</v>
      </c>
      <c r="D157" s="22" t="s">
        <v>13</v>
      </c>
      <c r="E157" s="30">
        <v>2095</v>
      </c>
      <c r="F157" s="30">
        <v>2135</v>
      </c>
      <c r="G157" s="30">
        <v>2180</v>
      </c>
      <c r="H157" s="34">
        <f t="shared" ref="H157" si="498">(IF(D157="SELL",E157-F157,IF(D157="BUY",F157-E157)))</f>
        <v>40</v>
      </c>
      <c r="I157" s="17">
        <v>45</v>
      </c>
      <c r="J157" s="17">
        <f t="shared" ref="J157" si="499">I157+H157</f>
        <v>85</v>
      </c>
      <c r="K157" s="7">
        <f t="shared" ref="K157" si="500">J157*C157</f>
        <v>8114.5584725536992</v>
      </c>
    </row>
    <row r="158" spans="1:11" s="24" customFormat="1" ht="15" customHeight="1">
      <c r="A158" s="20">
        <v>44013</v>
      </c>
      <c r="B158" s="20" t="s">
        <v>480</v>
      </c>
      <c r="C158" s="13">
        <f t="shared" ref="C158" si="501">200000/E158</f>
        <v>119.76047904191617</v>
      </c>
      <c r="D158" s="22" t="s">
        <v>13</v>
      </c>
      <c r="E158" s="30">
        <v>1670</v>
      </c>
      <c r="F158" s="30">
        <v>1724</v>
      </c>
      <c r="G158" s="30">
        <v>0</v>
      </c>
      <c r="H158" s="34">
        <f t="shared" ref="H158" si="502">(IF(D158="SELL",E158-F158,IF(D158="BUY",F158-E158)))</f>
        <v>54</v>
      </c>
      <c r="I158" s="17">
        <v>0</v>
      </c>
      <c r="J158" s="17">
        <f t="shared" ref="J158" si="503">I158+H158</f>
        <v>54</v>
      </c>
      <c r="K158" s="7">
        <f t="shared" ref="K158" si="504">J158*C158</f>
        <v>6467.065868263473</v>
      </c>
    </row>
    <row r="159" spans="1:11" s="24" customFormat="1" ht="15" customHeight="1">
      <c r="A159" s="20">
        <v>44013</v>
      </c>
      <c r="B159" s="20" t="s">
        <v>516</v>
      </c>
      <c r="C159" s="13">
        <f t="shared" ref="C159" si="505">200000/E159</f>
        <v>366.97247706422019</v>
      </c>
      <c r="D159" s="22" t="s">
        <v>13</v>
      </c>
      <c r="E159" s="30">
        <v>545</v>
      </c>
      <c r="F159" s="30">
        <v>565</v>
      </c>
      <c r="G159" s="30">
        <v>0</v>
      </c>
      <c r="H159" s="34">
        <f t="shared" ref="H159" si="506">(IF(D159="SELL",E159-F159,IF(D159="BUY",F159-E159)))</f>
        <v>20</v>
      </c>
      <c r="I159" s="17">
        <v>0</v>
      </c>
      <c r="J159" s="17">
        <f t="shared" ref="J159" si="507">I159+H159</f>
        <v>20</v>
      </c>
      <c r="K159" s="7">
        <f t="shared" ref="K159" si="508">J159*C159</f>
        <v>7339.4495412844035</v>
      </c>
    </row>
    <row r="160" spans="1:11" s="24" customFormat="1" ht="15" customHeight="1">
      <c r="A160" s="20">
        <v>44013</v>
      </c>
      <c r="B160" s="20" t="s">
        <v>507</v>
      </c>
      <c r="C160" s="13">
        <f t="shared" ref="C160" si="509">200000/E160</f>
        <v>243.90243902439025</v>
      </c>
      <c r="D160" s="22" t="s">
        <v>13</v>
      </c>
      <c r="E160" s="30">
        <v>820</v>
      </c>
      <c r="F160" s="30">
        <v>835</v>
      </c>
      <c r="G160" s="30">
        <v>0</v>
      </c>
      <c r="H160" s="34">
        <f t="shared" ref="H160" si="510">(IF(D160="SELL",E160-F160,IF(D160="BUY",F160-E160)))</f>
        <v>15</v>
      </c>
      <c r="I160" s="17">
        <v>0</v>
      </c>
      <c r="J160" s="17">
        <f t="shared" ref="J160" si="511">I160+H160</f>
        <v>15</v>
      </c>
      <c r="K160" s="7">
        <f t="shared" ref="K160" si="512">J160*C160</f>
        <v>3658.5365853658536</v>
      </c>
    </row>
    <row r="161" spans="1:11" s="24" customFormat="1" ht="15" customHeight="1">
      <c r="A161" s="20">
        <v>44012</v>
      </c>
      <c r="B161" s="20" t="s">
        <v>515</v>
      </c>
      <c r="C161" s="13">
        <f t="shared" ref="C161" si="513">200000/E161</f>
        <v>325.20325203252031</v>
      </c>
      <c r="D161" s="22" t="s">
        <v>13</v>
      </c>
      <c r="E161" s="30">
        <v>615</v>
      </c>
      <c r="F161" s="30">
        <v>635</v>
      </c>
      <c r="G161" s="30">
        <v>0</v>
      </c>
      <c r="H161" s="34">
        <f t="shared" ref="H161" si="514">(IF(D161="SELL",E161-F161,IF(D161="BUY",F161-E161)))</f>
        <v>20</v>
      </c>
      <c r="I161" s="17">
        <v>0</v>
      </c>
      <c r="J161" s="17">
        <f t="shared" ref="J161" si="515">I161+H161</f>
        <v>20</v>
      </c>
      <c r="K161" s="7">
        <f t="shared" ref="K161" si="516">J161*C161</f>
        <v>6504.0650406504064</v>
      </c>
    </row>
    <row r="162" spans="1:11" s="24" customFormat="1" ht="15" customHeight="1">
      <c r="A162" s="20">
        <v>44011</v>
      </c>
      <c r="B162" s="20" t="s">
        <v>514</v>
      </c>
      <c r="C162" s="13">
        <f t="shared" ref="C162" si="517">200000/E162</f>
        <v>714.28571428571433</v>
      </c>
      <c r="D162" s="22" t="s">
        <v>13</v>
      </c>
      <c r="E162" s="30">
        <v>280</v>
      </c>
      <c r="F162" s="30">
        <v>288</v>
      </c>
      <c r="G162" s="30">
        <v>0</v>
      </c>
      <c r="H162" s="34">
        <f t="shared" ref="H162" si="518">(IF(D162="SELL",E162-F162,IF(D162="BUY",F162-E162)))</f>
        <v>8</v>
      </c>
      <c r="I162" s="17">
        <v>0</v>
      </c>
      <c r="J162" s="17">
        <f t="shared" ref="J162" si="519">I162+H162</f>
        <v>8</v>
      </c>
      <c r="K162" s="7">
        <f t="shared" ref="K162" si="520">J162*C162</f>
        <v>5714.2857142857147</v>
      </c>
    </row>
    <row r="163" spans="1:11" s="24" customFormat="1" ht="15" customHeight="1">
      <c r="A163" s="20">
        <v>44008</v>
      </c>
      <c r="B163" s="20" t="s">
        <v>476</v>
      </c>
      <c r="C163" s="13">
        <f t="shared" ref="C163" si="521">200000/E163</f>
        <v>1731.6017316017317</v>
      </c>
      <c r="D163" s="22" t="s">
        <v>13</v>
      </c>
      <c r="E163" s="30">
        <v>115.5</v>
      </c>
      <c r="F163" s="30">
        <v>111</v>
      </c>
      <c r="G163" s="30">
        <v>0</v>
      </c>
      <c r="H163" s="34">
        <f t="shared" ref="H163" si="522">(IF(D163="SELL",E163-F163,IF(D163="BUY",F163-E163)))</f>
        <v>-4.5</v>
      </c>
      <c r="I163" s="17">
        <v>0</v>
      </c>
      <c r="J163" s="17">
        <f t="shared" ref="J163" si="523">I163+H163</f>
        <v>-4.5</v>
      </c>
      <c r="K163" s="7">
        <f t="shared" ref="K163" si="524">J163*C163</f>
        <v>-7792.2077922077924</v>
      </c>
    </row>
    <row r="164" spans="1:11" s="24" customFormat="1" ht="15" customHeight="1">
      <c r="A164" s="20">
        <v>44007</v>
      </c>
      <c r="B164" s="20" t="s">
        <v>428</v>
      </c>
      <c r="C164" s="13">
        <f t="shared" ref="C164" si="525">200000/E164</f>
        <v>356.50623885918003</v>
      </c>
      <c r="D164" s="22" t="s">
        <v>13</v>
      </c>
      <c r="E164" s="30">
        <v>561</v>
      </c>
      <c r="F164" s="30">
        <v>573.5</v>
      </c>
      <c r="G164" s="30">
        <v>0</v>
      </c>
      <c r="H164" s="34">
        <f t="shared" ref="H164" si="526">(IF(D164="SELL",E164-F164,IF(D164="BUY",F164-E164)))</f>
        <v>12.5</v>
      </c>
      <c r="I164" s="17">
        <v>0</v>
      </c>
      <c r="J164" s="17">
        <f t="shared" ref="J164" si="527">I164+H164</f>
        <v>12.5</v>
      </c>
      <c r="K164" s="7">
        <f t="shared" ref="K164" si="528">J164*C164</f>
        <v>4456.3279857397501</v>
      </c>
    </row>
    <row r="165" spans="1:11" s="24" customFormat="1" ht="15" customHeight="1">
      <c r="A165" s="20">
        <v>44007</v>
      </c>
      <c r="B165" s="20" t="s">
        <v>66</v>
      </c>
      <c r="C165" s="13">
        <f t="shared" ref="C165" si="529">200000/E165</f>
        <v>266.66666666666669</v>
      </c>
      <c r="D165" s="22" t="s">
        <v>13</v>
      </c>
      <c r="E165" s="30">
        <v>750</v>
      </c>
      <c r="F165" s="30">
        <v>769</v>
      </c>
      <c r="G165" s="30">
        <v>0</v>
      </c>
      <c r="H165" s="34">
        <f t="shared" ref="H165" si="530">(IF(D165="SELL",E165-F165,IF(D165="BUY",F165-E165)))</f>
        <v>19</v>
      </c>
      <c r="I165" s="17">
        <v>0</v>
      </c>
      <c r="J165" s="17">
        <f t="shared" ref="J165" si="531">I165+H165</f>
        <v>19</v>
      </c>
      <c r="K165" s="7">
        <f t="shared" ref="K165" si="532">J165*C165</f>
        <v>5066.666666666667</v>
      </c>
    </row>
    <row r="166" spans="1:11" s="24" customFormat="1" ht="15" customHeight="1">
      <c r="A166" s="20">
        <v>44007</v>
      </c>
      <c r="B166" s="20" t="s">
        <v>70</v>
      </c>
      <c r="C166" s="13">
        <f t="shared" ref="C166" si="533">200000/E166</f>
        <v>196.07843137254903</v>
      </c>
      <c r="D166" s="22" t="s">
        <v>13</v>
      </c>
      <c r="E166" s="30">
        <v>1020</v>
      </c>
      <c r="F166" s="30">
        <v>1037</v>
      </c>
      <c r="G166" s="30">
        <v>0</v>
      </c>
      <c r="H166" s="34">
        <f t="shared" ref="H166" si="534">(IF(D166="SELL",E166-F166,IF(D166="BUY",F166-E166)))</f>
        <v>17</v>
      </c>
      <c r="I166" s="17">
        <v>0</v>
      </c>
      <c r="J166" s="17">
        <f t="shared" ref="J166" si="535">I166+H166</f>
        <v>17</v>
      </c>
      <c r="K166" s="7">
        <f t="shared" ref="K166" si="536">J166*C166</f>
        <v>3333.3333333333335</v>
      </c>
    </row>
    <row r="167" spans="1:11" s="24" customFormat="1" ht="15" customHeight="1">
      <c r="A167" s="20">
        <v>44006</v>
      </c>
      <c r="B167" s="20" t="s">
        <v>70</v>
      </c>
      <c r="C167" s="13">
        <f t="shared" ref="C167" si="537">200000/E167</f>
        <v>201.00502512562815</v>
      </c>
      <c r="D167" s="22" t="s">
        <v>13</v>
      </c>
      <c r="E167" s="30">
        <v>995</v>
      </c>
      <c r="F167" s="30">
        <v>1020</v>
      </c>
      <c r="G167" s="30">
        <v>1060</v>
      </c>
      <c r="H167" s="34">
        <f t="shared" ref="H167" si="538">(IF(D167="SELL",E167-F167,IF(D167="BUY",F167-E167)))</f>
        <v>25</v>
      </c>
      <c r="I167" s="17">
        <v>40</v>
      </c>
      <c r="J167" s="17">
        <f t="shared" ref="J167" si="539">I167+H167</f>
        <v>65</v>
      </c>
      <c r="K167" s="7">
        <f t="shared" ref="K167" si="540">J167*C167</f>
        <v>13065.326633165831</v>
      </c>
    </row>
    <row r="168" spans="1:11" s="24" customFormat="1" ht="15" customHeight="1">
      <c r="A168" s="20">
        <v>44005</v>
      </c>
      <c r="B168" s="20" t="s">
        <v>94</v>
      </c>
      <c r="C168" s="13">
        <f t="shared" ref="C168" si="541">200000/E168</f>
        <v>54.644808743169399</v>
      </c>
      <c r="D168" s="22" t="s">
        <v>13</v>
      </c>
      <c r="E168" s="30">
        <v>3660</v>
      </c>
      <c r="F168" s="30">
        <v>3700</v>
      </c>
      <c r="G168" s="30">
        <v>0</v>
      </c>
      <c r="H168" s="34">
        <f t="shared" ref="H168" si="542">(IF(D168="SELL",E168-F168,IF(D168="BUY",F168-E168)))</f>
        <v>40</v>
      </c>
      <c r="I168" s="17">
        <v>0</v>
      </c>
      <c r="J168" s="17">
        <f t="shared" ref="J168" si="543">I168+H168</f>
        <v>40</v>
      </c>
      <c r="K168" s="7">
        <f t="shared" ref="K168" si="544">J168*C168</f>
        <v>2185.7923497267761</v>
      </c>
    </row>
    <row r="169" spans="1:11" s="24" customFormat="1" ht="15" customHeight="1">
      <c r="A169" s="20">
        <v>44004</v>
      </c>
      <c r="B169" s="20" t="s">
        <v>484</v>
      </c>
      <c r="C169" s="13">
        <f t="shared" ref="C169" si="545">200000/E169</f>
        <v>77.821011673151745</v>
      </c>
      <c r="D169" s="22" t="s">
        <v>13</v>
      </c>
      <c r="E169" s="30">
        <v>2570</v>
      </c>
      <c r="F169" s="30">
        <v>2600</v>
      </c>
      <c r="G169" s="30">
        <v>0</v>
      </c>
      <c r="H169" s="34">
        <f t="shared" ref="H169" si="546">(IF(D169="SELL",E169-F169,IF(D169="BUY",F169-E169)))</f>
        <v>30</v>
      </c>
      <c r="I169" s="17">
        <v>0</v>
      </c>
      <c r="J169" s="17">
        <f t="shared" ref="J169" si="547">I169+H169</f>
        <v>30</v>
      </c>
      <c r="K169" s="7">
        <f t="shared" ref="K169" si="548">J169*C169</f>
        <v>2334.6303501945522</v>
      </c>
    </row>
    <row r="170" spans="1:11" s="24" customFormat="1" ht="15" customHeight="1">
      <c r="A170" s="20">
        <v>44000</v>
      </c>
      <c r="B170" s="20" t="s">
        <v>70</v>
      </c>
      <c r="C170" s="13">
        <f t="shared" ref="C170" si="549">200000/E170</f>
        <v>198.01980198019803</v>
      </c>
      <c r="D170" s="22" t="s">
        <v>13</v>
      </c>
      <c r="E170" s="30">
        <v>1010</v>
      </c>
      <c r="F170" s="30">
        <v>985</v>
      </c>
      <c r="G170" s="30">
        <v>0</v>
      </c>
      <c r="H170" s="34">
        <f t="shared" ref="H170" si="550">(IF(D170="SELL",E170-F170,IF(D170="BUY",F170-E170)))</f>
        <v>-25</v>
      </c>
      <c r="I170" s="17">
        <v>0</v>
      </c>
      <c r="J170" s="17">
        <f t="shared" ref="J170" si="551">I170+H170</f>
        <v>-25</v>
      </c>
      <c r="K170" s="7">
        <f t="shared" ref="K170" si="552">J170*C170</f>
        <v>-4950.4950495049507</v>
      </c>
    </row>
    <row r="171" spans="1:11" s="24" customFormat="1" ht="15" customHeight="1">
      <c r="A171" s="20">
        <v>43999</v>
      </c>
      <c r="B171" s="20" t="s">
        <v>70</v>
      </c>
      <c r="C171" s="13">
        <f t="shared" ref="C171" si="553">200000/E171</f>
        <v>200</v>
      </c>
      <c r="D171" s="22" t="s">
        <v>13</v>
      </c>
      <c r="E171" s="30">
        <v>1000</v>
      </c>
      <c r="F171" s="30">
        <v>1009.25</v>
      </c>
      <c r="G171" s="30">
        <v>0</v>
      </c>
      <c r="H171" s="34">
        <f t="shared" ref="H171" si="554">(IF(D171="SELL",E171-F171,IF(D171="BUY",F171-E171)))</f>
        <v>9.25</v>
      </c>
      <c r="I171" s="17">
        <v>0</v>
      </c>
      <c r="J171" s="17">
        <f t="shared" ref="J171" si="555">I171+H171</f>
        <v>9.25</v>
      </c>
      <c r="K171" s="7">
        <f t="shared" ref="K171" si="556">J171*C171</f>
        <v>1850</v>
      </c>
    </row>
    <row r="172" spans="1:11" s="24" customFormat="1" ht="15" customHeight="1">
      <c r="A172" s="20">
        <v>43999</v>
      </c>
      <c r="B172" s="20" t="s">
        <v>433</v>
      </c>
      <c r="C172" s="13">
        <f t="shared" ref="C172" si="557">200000/E172</f>
        <v>80.645161290322577</v>
      </c>
      <c r="D172" s="22" t="s">
        <v>13</v>
      </c>
      <c r="E172" s="30">
        <v>2480</v>
      </c>
      <c r="F172" s="30">
        <v>2450</v>
      </c>
      <c r="G172" s="30">
        <v>0</v>
      </c>
      <c r="H172" s="34">
        <f t="shared" ref="H172" si="558">(IF(D172="SELL",E172-F172,IF(D172="BUY",F172-E172)))</f>
        <v>-30</v>
      </c>
      <c r="I172" s="17">
        <v>0</v>
      </c>
      <c r="J172" s="17">
        <f t="shared" ref="J172" si="559">I172+H172</f>
        <v>-30</v>
      </c>
      <c r="K172" s="7">
        <f t="shared" ref="K172" si="560">J172*C172</f>
        <v>-2419.3548387096771</v>
      </c>
    </row>
    <row r="173" spans="1:11" s="24" customFormat="1" ht="15" customHeight="1">
      <c r="A173" s="20">
        <v>43998</v>
      </c>
      <c r="B173" s="20" t="s">
        <v>480</v>
      </c>
      <c r="C173" s="13">
        <f t="shared" ref="C173" si="561">200000/E173</f>
        <v>125.39184952978056</v>
      </c>
      <c r="D173" s="22" t="s">
        <v>13</v>
      </c>
      <c r="E173" s="30">
        <v>1595</v>
      </c>
      <c r="F173" s="30">
        <v>1560</v>
      </c>
      <c r="G173" s="30">
        <v>0</v>
      </c>
      <c r="H173" s="34">
        <f t="shared" ref="H173" si="562">(IF(D173="SELL",E173-F173,IF(D173="BUY",F173-E173)))</f>
        <v>-35</v>
      </c>
      <c r="I173" s="17">
        <v>0</v>
      </c>
      <c r="J173" s="17">
        <f t="shared" ref="J173" si="563">I173+H173</f>
        <v>-35</v>
      </c>
      <c r="K173" s="7">
        <f t="shared" ref="K173" si="564">J173*C173</f>
        <v>-4388.7147335423197</v>
      </c>
    </row>
    <row r="174" spans="1:11" s="24" customFormat="1" ht="15" customHeight="1">
      <c r="A174" s="20">
        <v>43998</v>
      </c>
      <c r="B174" s="20" t="s">
        <v>502</v>
      </c>
      <c r="C174" s="13">
        <f t="shared" ref="C174" si="565">200000/E174</f>
        <v>119.76047904191617</v>
      </c>
      <c r="D174" s="22" t="s">
        <v>13</v>
      </c>
      <c r="E174" s="30">
        <v>1670</v>
      </c>
      <c r="F174" s="30">
        <v>1689</v>
      </c>
      <c r="G174" s="30">
        <v>0</v>
      </c>
      <c r="H174" s="34">
        <f t="shared" ref="H174" si="566">(IF(D174="SELL",E174-F174,IF(D174="BUY",F174-E174)))</f>
        <v>19</v>
      </c>
      <c r="I174" s="17">
        <v>0</v>
      </c>
      <c r="J174" s="17">
        <f t="shared" ref="J174" si="567">I174+H174</f>
        <v>19</v>
      </c>
      <c r="K174" s="7">
        <f t="shared" ref="K174" si="568">J174*C174</f>
        <v>2275.4491017964074</v>
      </c>
    </row>
    <row r="175" spans="1:11" s="24" customFormat="1" ht="15" customHeight="1">
      <c r="A175" s="20">
        <v>43997</v>
      </c>
      <c r="B175" s="20" t="s">
        <v>501</v>
      </c>
      <c r="C175" s="13">
        <f t="shared" ref="C175" si="569">200000/E175</f>
        <v>602.40963855421683</v>
      </c>
      <c r="D175" s="22" t="s">
        <v>13</v>
      </c>
      <c r="E175" s="30">
        <v>332</v>
      </c>
      <c r="F175" s="30">
        <v>326</v>
      </c>
      <c r="G175" s="30">
        <v>0</v>
      </c>
      <c r="H175" s="34">
        <f t="shared" ref="H175" si="570">(IF(D175="SELL",E175-F175,IF(D175="BUY",F175-E175)))</f>
        <v>-6</v>
      </c>
      <c r="I175" s="17">
        <v>0</v>
      </c>
      <c r="J175" s="17">
        <f t="shared" ref="J175" si="571">I175+H175</f>
        <v>-6</v>
      </c>
      <c r="K175" s="7">
        <f t="shared" ref="K175" si="572">J175*C175</f>
        <v>-3614.457831325301</v>
      </c>
    </row>
    <row r="176" spans="1:11" s="24" customFormat="1" ht="15" customHeight="1">
      <c r="A176" s="20">
        <v>43994</v>
      </c>
      <c r="B176" s="20" t="s">
        <v>513</v>
      </c>
      <c r="C176" s="13">
        <f t="shared" ref="C176" si="573">200000/E176</f>
        <v>777.60497667185075</v>
      </c>
      <c r="D176" s="22" t="s">
        <v>13</v>
      </c>
      <c r="E176" s="30">
        <v>257.2</v>
      </c>
      <c r="F176" s="30">
        <v>261.2</v>
      </c>
      <c r="G176" s="30">
        <v>267</v>
      </c>
      <c r="H176" s="34">
        <f t="shared" ref="H176" si="574">(IF(D176="SELL",E176-F176,IF(D176="BUY",F176-E176)))</f>
        <v>4</v>
      </c>
      <c r="I176" s="17">
        <v>6.8</v>
      </c>
      <c r="J176" s="17">
        <f t="shared" ref="J176" si="575">I176+H176</f>
        <v>10.8</v>
      </c>
      <c r="K176" s="7">
        <f t="shared" ref="K176" si="576">J176*C176</f>
        <v>8398.1337480559887</v>
      </c>
    </row>
    <row r="177" spans="1:11" s="24" customFormat="1" ht="15" customHeight="1">
      <c r="A177" s="20">
        <v>43994</v>
      </c>
      <c r="B177" s="20" t="s">
        <v>512</v>
      </c>
      <c r="C177" s="13">
        <f t="shared" ref="C177" si="577">200000/E177</f>
        <v>959.23261390887285</v>
      </c>
      <c r="D177" s="22" t="s">
        <v>13</v>
      </c>
      <c r="E177" s="30">
        <v>208.5</v>
      </c>
      <c r="F177" s="30">
        <v>214.5</v>
      </c>
      <c r="G177" s="30">
        <v>0</v>
      </c>
      <c r="H177" s="34">
        <f t="shared" ref="H177" si="578">(IF(D177="SELL",E177-F177,IF(D177="BUY",F177-E177)))</f>
        <v>6</v>
      </c>
      <c r="I177" s="17">
        <v>0</v>
      </c>
      <c r="J177" s="17">
        <f t="shared" ref="J177" si="579">I177+H177</f>
        <v>6</v>
      </c>
      <c r="K177" s="7">
        <f t="shared" ref="K177" si="580">J177*C177</f>
        <v>5755.3956834532373</v>
      </c>
    </row>
    <row r="178" spans="1:11" s="24" customFormat="1" ht="15" customHeight="1">
      <c r="A178" s="20">
        <v>43993</v>
      </c>
      <c r="B178" s="20" t="s">
        <v>94</v>
      </c>
      <c r="C178" s="13">
        <f t="shared" ref="C178" si="581">200000/E178</f>
        <v>53.908355795148246</v>
      </c>
      <c r="D178" s="22" t="s">
        <v>13</v>
      </c>
      <c r="E178" s="30">
        <v>3710</v>
      </c>
      <c r="F178" s="30">
        <v>3610</v>
      </c>
      <c r="G178" s="30">
        <v>0</v>
      </c>
      <c r="H178" s="34">
        <f t="shared" ref="H178" si="582">(IF(D178="SELL",E178-F178,IF(D178="BUY",F178-E178)))</f>
        <v>-100</v>
      </c>
      <c r="I178" s="17">
        <v>0</v>
      </c>
      <c r="J178" s="17">
        <f t="shared" ref="J178" si="583">I178+H178</f>
        <v>-100</v>
      </c>
      <c r="K178" s="7">
        <f t="shared" ref="K178" si="584">J178*C178</f>
        <v>-5390.8355795148245</v>
      </c>
    </row>
    <row r="179" spans="1:11" s="24" customFormat="1" ht="15" customHeight="1">
      <c r="A179" s="20">
        <v>43991</v>
      </c>
      <c r="B179" s="20" t="s">
        <v>228</v>
      </c>
      <c r="C179" s="13">
        <f t="shared" ref="C179" si="585">200000/E179</f>
        <v>49.382716049382715</v>
      </c>
      <c r="D179" s="22" t="s">
        <v>13</v>
      </c>
      <c r="E179" s="30">
        <v>4050</v>
      </c>
      <c r="F179" s="30">
        <v>4142</v>
      </c>
      <c r="G179" s="30">
        <v>0</v>
      </c>
      <c r="H179" s="34">
        <f t="shared" ref="H179" si="586">(IF(D179="SELL",E179-F179,IF(D179="BUY",F179-E179)))</f>
        <v>92</v>
      </c>
      <c r="I179" s="17">
        <v>0</v>
      </c>
      <c r="J179" s="17">
        <f t="shared" ref="J179" si="587">I179+H179</f>
        <v>92</v>
      </c>
      <c r="K179" s="7">
        <f t="shared" ref="K179" si="588">J179*C179</f>
        <v>4543.2098765432102</v>
      </c>
    </row>
    <row r="180" spans="1:11" s="24" customFormat="1" ht="15" customHeight="1">
      <c r="A180" s="20">
        <v>43987</v>
      </c>
      <c r="B180" s="20" t="s">
        <v>511</v>
      </c>
      <c r="C180" s="13">
        <f t="shared" ref="C180" si="589">200000/E180</f>
        <v>95.011876484560574</v>
      </c>
      <c r="D180" s="22" t="s">
        <v>13</v>
      </c>
      <c r="E180" s="30">
        <v>2105</v>
      </c>
      <c r="F180" s="30">
        <v>2120</v>
      </c>
      <c r="G180" s="30">
        <v>0</v>
      </c>
      <c r="H180" s="34">
        <f t="shared" ref="H180" si="590">(IF(D180="SELL",E180-F180,IF(D180="BUY",F180-E180)))</f>
        <v>15</v>
      </c>
      <c r="I180" s="17">
        <v>0</v>
      </c>
      <c r="J180" s="17">
        <f t="shared" ref="J180" si="591">I180+H180</f>
        <v>15</v>
      </c>
      <c r="K180" s="7">
        <f t="shared" ref="K180" si="592">J180*C180</f>
        <v>1425.1781472684086</v>
      </c>
    </row>
    <row r="181" spans="1:11" s="24" customFormat="1" ht="15" customHeight="1">
      <c r="A181" s="20">
        <v>43985</v>
      </c>
      <c r="B181" s="20" t="s">
        <v>510</v>
      </c>
      <c r="C181" s="13">
        <f t="shared" ref="C181" si="593">200000/E181</f>
        <v>205.54984583761563</v>
      </c>
      <c r="D181" s="22" t="s">
        <v>13</v>
      </c>
      <c r="E181" s="30">
        <v>973</v>
      </c>
      <c r="F181" s="30">
        <v>1000</v>
      </c>
      <c r="G181" s="30">
        <v>0</v>
      </c>
      <c r="H181" s="34">
        <f t="shared" ref="H181" si="594">(IF(D181="SELL",E181-F181,IF(D181="BUY",F181-E181)))</f>
        <v>27</v>
      </c>
      <c r="I181" s="17">
        <v>0</v>
      </c>
      <c r="J181" s="17">
        <f t="shared" ref="J181" si="595">I181+H181</f>
        <v>27</v>
      </c>
      <c r="K181" s="7">
        <f t="shared" ref="K181" si="596">J181*C181</f>
        <v>5549.8458376156223</v>
      </c>
    </row>
    <row r="182" spans="1:11" s="24" customFormat="1" ht="15" customHeight="1">
      <c r="A182" s="20">
        <v>43985</v>
      </c>
      <c r="B182" s="20" t="s">
        <v>111</v>
      </c>
      <c r="C182" s="13">
        <f t="shared" ref="C182" si="597">200000/E182</f>
        <v>754.71698113207549</v>
      </c>
      <c r="D182" s="22" t="s">
        <v>13</v>
      </c>
      <c r="E182" s="30">
        <v>265</v>
      </c>
      <c r="F182" s="30">
        <v>265</v>
      </c>
      <c r="G182" s="30">
        <v>0</v>
      </c>
      <c r="H182" s="34">
        <f t="shared" ref="H182" si="598">(IF(D182="SELL",E182-F182,IF(D182="BUY",F182-E182)))</f>
        <v>0</v>
      </c>
      <c r="I182" s="17">
        <v>0</v>
      </c>
      <c r="J182" s="17">
        <f t="shared" ref="J182" si="599">I182+H182</f>
        <v>0</v>
      </c>
      <c r="K182" s="7">
        <f t="shared" ref="K182" si="600">J182*C182</f>
        <v>0</v>
      </c>
    </row>
    <row r="183" spans="1:11" s="24" customFormat="1" ht="15" customHeight="1">
      <c r="A183" s="20">
        <v>43984</v>
      </c>
      <c r="B183" s="20" t="s">
        <v>488</v>
      </c>
      <c r="C183" s="13">
        <f t="shared" ref="C183" si="601">200000/E183</f>
        <v>132.89036544850498</v>
      </c>
      <c r="D183" s="22" t="s">
        <v>13</v>
      </c>
      <c r="E183" s="30">
        <v>1505</v>
      </c>
      <c r="F183" s="30">
        <v>1535</v>
      </c>
      <c r="G183" s="30">
        <v>0</v>
      </c>
      <c r="H183" s="34">
        <f t="shared" ref="H183" si="602">(IF(D183="SELL",E183-F183,IF(D183="BUY",F183-E183)))</f>
        <v>30</v>
      </c>
      <c r="I183" s="17">
        <v>0</v>
      </c>
      <c r="J183" s="17">
        <f t="shared" ref="J183" si="603">I183+H183</f>
        <v>30</v>
      </c>
      <c r="K183" s="7">
        <f t="shared" ref="K183" si="604">J183*C183</f>
        <v>3986.7109634551493</v>
      </c>
    </row>
    <row r="184" spans="1:11" s="24" customFormat="1" ht="15" customHeight="1">
      <c r="A184" s="20">
        <v>43983</v>
      </c>
      <c r="B184" s="20" t="s">
        <v>509</v>
      </c>
      <c r="C184" s="13">
        <f t="shared" ref="C184" si="605">200000/E184</f>
        <v>200</v>
      </c>
      <c r="D184" s="22" t="s">
        <v>13</v>
      </c>
      <c r="E184" s="30">
        <v>1000</v>
      </c>
      <c r="F184" s="30">
        <v>1000</v>
      </c>
      <c r="G184" s="30">
        <v>0</v>
      </c>
      <c r="H184" s="34">
        <f t="shared" ref="H184" si="606">(IF(D184="SELL",E184-F184,IF(D184="BUY",F184-E184)))</f>
        <v>0</v>
      </c>
      <c r="I184" s="17">
        <v>0</v>
      </c>
      <c r="J184" s="17">
        <f t="shared" ref="J184" si="607">I184+H184</f>
        <v>0</v>
      </c>
      <c r="K184" s="7">
        <f t="shared" ref="K184" si="608">J184*C184</f>
        <v>0</v>
      </c>
    </row>
    <row r="185" spans="1:11" s="24" customFormat="1" ht="15" customHeight="1">
      <c r="A185" s="20">
        <v>43980</v>
      </c>
      <c r="B185" s="20" t="s">
        <v>504</v>
      </c>
      <c r="C185" s="13">
        <f t="shared" ref="C185" si="609">200000/E185</f>
        <v>132.18770654329148</v>
      </c>
      <c r="D185" s="22" t="s">
        <v>13</v>
      </c>
      <c r="E185" s="30">
        <v>1513</v>
      </c>
      <c r="F185" s="30">
        <v>1540</v>
      </c>
      <c r="G185" s="30">
        <v>0</v>
      </c>
      <c r="H185" s="34">
        <f t="shared" ref="H185" si="610">(IF(D185="SELL",E185-F185,IF(D185="BUY",F185-E185)))</f>
        <v>27</v>
      </c>
      <c r="I185" s="17">
        <v>0</v>
      </c>
      <c r="J185" s="17">
        <f t="shared" ref="J185" si="611">I185+H185</f>
        <v>27</v>
      </c>
      <c r="K185" s="7">
        <f t="shared" ref="K185" si="612">J185*C185</f>
        <v>3569.0680766688702</v>
      </c>
    </row>
    <row r="186" spans="1:11" s="24" customFormat="1" ht="15" customHeight="1">
      <c r="A186" s="20">
        <v>43979</v>
      </c>
      <c r="B186" s="20" t="s">
        <v>488</v>
      </c>
      <c r="C186" s="13">
        <f t="shared" ref="C186" si="613">200000/E186</f>
        <v>139.86013986013987</v>
      </c>
      <c r="D186" s="22" t="s">
        <v>13</v>
      </c>
      <c r="E186" s="30">
        <v>1430</v>
      </c>
      <c r="F186" s="30">
        <v>1455</v>
      </c>
      <c r="G186" s="30">
        <v>1482</v>
      </c>
      <c r="H186" s="34">
        <f t="shared" ref="H186" si="614">(IF(D186="SELL",E186-F186,IF(D186="BUY",F186-E186)))</f>
        <v>25</v>
      </c>
      <c r="I186" s="17">
        <v>27</v>
      </c>
      <c r="J186" s="17">
        <f t="shared" ref="J186" si="615">I186+H186</f>
        <v>52</v>
      </c>
      <c r="K186" s="7">
        <f t="shared" ref="K186" si="616">J186*C186</f>
        <v>7272.727272727273</v>
      </c>
    </row>
    <row r="187" spans="1:11" s="24" customFormat="1" ht="15" customHeight="1">
      <c r="A187" s="20">
        <v>43978</v>
      </c>
      <c r="B187" s="20" t="s">
        <v>508</v>
      </c>
      <c r="C187" s="13">
        <f t="shared" ref="C187:C188" si="617">200000/E187</f>
        <v>833.33333333333337</v>
      </c>
      <c r="D187" s="22" t="s">
        <v>13</v>
      </c>
      <c r="E187" s="30">
        <v>240</v>
      </c>
      <c r="F187" s="30">
        <v>243</v>
      </c>
      <c r="G187" s="30">
        <v>0</v>
      </c>
      <c r="H187" s="34">
        <f t="shared" ref="H187:H188" si="618">(IF(D187="SELL",E187-F187,IF(D187="BUY",F187-E187)))</f>
        <v>3</v>
      </c>
      <c r="I187" s="17">
        <v>0</v>
      </c>
      <c r="J187" s="17">
        <f t="shared" ref="J187:J188" si="619">I187+H187</f>
        <v>3</v>
      </c>
      <c r="K187" s="7">
        <f t="shared" ref="K187:K188" si="620">J187*C187</f>
        <v>2500</v>
      </c>
    </row>
    <row r="188" spans="1:11" s="24" customFormat="1" ht="15" customHeight="1">
      <c r="A188" s="20">
        <v>43977</v>
      </c>
      <c r="B188" s="20" t="s">
        <v>112</v>
      </c>
      <c r="C188" s="13">
        <f t="shared" si="617"/>
        <v>618.62047633776672</v>
      </c>
      <c r="D188" s="22" t="s">
        <v>13</v>
      </c>
      <c r="E188" s="30">
        <v>323.3</v>
      </c>
      <c r="F188" s="30">
        <v>329.3</v>
      </c>
      <c r="G188" s="30">
        <v>0</v>
      </c>
      <c r="H188" s="34">
        <f t="shared" si="618"/>
        <v>6</v>
      </c>
      <c r="I188" s="17">
        <v>0</v>
      </c>
      <c r="J188" s="17">
        <f t="shared" si="619"/>
        <v>6</v>
      </c>
      <c r="K188" s="7">
        <f t="shared" si="620"/>
        <v>3711.7228580266001</v>
      </c>
    </row>
    <row r="189" spans="1:11" s="24" customFormat="1" ht="15" customHeight="1">
      <c r="A189" s="20">
        <v>43977</v>
      </c>
      <c r="B189" s="20" t="s">
        <v>507</v>
      </c>
      <c r="C189" s="13">
        <f t="shared" ref="C189" si="621">200000/E189</f>
        <v>280.89887640449439</v>
      </c>
      <c r="D189" s="22" t="s">
        <v>13</v>
      </c>
      <c r="E189" s="30">
        <v>712</v>
      </c>
      <c r="F189" s="30">
        <v>718</v>
      </c>
      <c r="G189" s="30">
        <v>0</v>
      </c>
      <c r="H189" s="34">
        <f t="shared" ref="H189" si="622">(IF(D189="SELL",E189-F189,IF(D189="BUY",F189-E189)))</f>
        <v>6</v>
      </c>
      <c r="I189" s="17">
        <v>0</v>
      </c>
      <c r="J189" s="17">
        <f t="shared" ref="J189" si="623">I189+H189</f>
        <v>6</v>
      </c>
      <c r="K189" s="7">
        <f t="shared" ref="K189" si="624">J189*C189</f>
        <v>1685.3932584269664</v>
      </c>
    </row>
    <row r="190" spans="1:11" s="24" customFormat="1" ht="15" customHeight="1">
      <c r="A190" s="20">
        <v>43973</v>
      </c>
      <c r="B190" s="20" t="s">
        <v>506</v>
      </c>
      <c r="C190" s="13">
        <f t="shared" ref="C190" si="625">200000/E190</f>
        <v>45.146726862302486</v>
      </c>
      <c r="D190" s="22" t="s">
        <v>32</v>
      </c>
      <c r="E190" s="30">
        <v>4430</v>
      </c>
      <c r="F190" s="30">
        <v>4330</v>
      </c>
      <c r="G190" s="30">
        <v>4200</v>
      </c>
      <c r="H190" s="34">
        <f t="shared" ref="H190" si="626">(IF(D190="SELL",E190-F190,IF(D190="BUY",F190-E190)))</f>
        <v>100</v>
      </c>
      <c r="I190" s="17">
        <v>120</v>
      </c>
      <c r="J190" s="17">
        <f t="shared" ref="J190" si="627">I190+H190</f>
        <v>220</v>
      </c>
      <c r="K190" s="7">
        <f t="shared" ref="K190" si="628">J190*C190</f>
        <v>9932.2799097065472</v>
      </c>
    </row>
    <row r="191" spans="1:11" s="24" customFormat="1" ht="15" customHeight="1">
      <c r="A191" s="20">
        <v>43972</v>
      </c>
      <c r="B191" s="20" t="s">
        <v>414</v>
      </c>
      <c r="C191" s="13">
        <f t="shared" ref="C191" si="629">200000/E191</f>
        <v>81.300813008130078</v>
      </c>
      <c r="D191" s="22" t="s">
        <v>13</v>
      </c>
      <c r="E191" s="30">
        <v>2460</v>
      </c>
      <c r="F191" s="30">
        <v>2490</v>
      </c>
      <c r="G191" s="30">
        <v>0</v>
      </c>
      <c r="H191" s="34">
        <f t="shared" ref="H191" si="630">(IF(D191="SELL",E191-F191,IF(D191="BUY",F191-E191)))</f>
        <v>30</v>
      </c>
      <c r="I191" s="17">
        <v>0</v>
      </c>
      <c r="J191" s="17">
        <f t="shared" ref="J191" si="631">I191+H191</f>
        <v>30</v>
      </c>
      <c r="K191" s="7">
        <f t="shared" ref="K191" si="632">J191*C191</f>
        <v>2439.0243902439024</v>
      </c>
    </row>
    <row r="192" spans="1:11" s="24" customFormat="1" ht="15" customHeight="1">
      <c r="A192" s="20">
        <v>43971</v>
      </c>
      <c r="B192" s="20" t="s">
        <v>505</v>
      </c>
      <c r="C192" s="13">
        <f t="shared" ref="C192" si="633">200000/E192</f>
        <v>318.47133757961785</v>
      </c>
      <c r="D192" s="22" t="s">
        <v>13</v>
      </c>
      <c r="E192" s="30">
        <v>628</v>
      </c>
      <c r="F192" s="30">
        <v>640</v>
      </c>
      <c r="G192" s="30">
        <v>652</v>
      </c>
      <c r="H192" s="34">
        <f t="shared" ref="H192" si="634">(IF(D192="SELL",E192-F192,IF(D192="BUY",F192-E192)))</f>
        <v>12</v>
      </c>
      <c r="I192" s="17">
        <v>12</v>
      </c>
      <c r="J192" s="17">
        <f t="shared" ref="J192" si="635">I192+H192</f>
        <v>24</v>
      </c>
      <c r="K192" s="7">
        <f t="shared" ref="K192" si="636">J192*C192</f>
        <v>7643.3121019108285</v>
      </c>
    </row>
    <row r="193" spans="1:11" s="24" customFormat="1" ht="15" customHeight="1">
      <c r="A193" s="20">
        <v>43970</v>
      </c>
      <c r="B193" s="20" t="s">
        <v>502</v>
      </c>
      <c r="C193" s="13">
        <f t="shared" ref="C193" si="637">200000/E193</f>
        <v>134.2281879194631</v>
      </c>
      <c r="D193" s="22" t="s">
        <v>13</v>
      </c>
      <c r="E193" s="30">
        <v>1490</v>
      </c>
      <c r="F193" s="30">
        <v>1509.75</v>
      </c>
      <c r="G193" s="30">
        <v>0</v>
      </c>
      <c r="H193" s="34">
        <f t="shared" ref="H193" si="638">(IF(D193="SELL",E193-F193,IF(D193="BUY",F193-E193)))</f>
        <v>19.75</v>
      </c>
      <c r="I193" s="17">
        <v>0</v>
      </c>
      <c r="J193" s="17">
        <f t="shared" ref="J193" si="639">I193+H193</f>
        <v>19.75</v>
      </c>
      <c r="K193" s="7">
        <f t="shared" ref="K193" si="640">J193*C193</f>
        <v>2651.0067114093963</v>
      </c>
    </row>
    <row r="194" spans="1:11" s="24" customFormat="1" ht="15" customHeight="1">
      <c r="A194" s="20">
        <v>43969</v>
      </c>
      <c r="B194" s="20" t="s">
        <v>453</v>
      </c>
      <c r="C194" s="13">
        <f t="shared" ref="C194" si="641">200000/E194</f>
        <v>486.61800486618006</v>
      </c>
      <c r="D194" s="22" t="s">
        <v>32</v>
      </c>
      <c r="E194" s="30">
        <v>411</v>
      </c>
      <c r="F194" s="30">
        <v>401</v>
      </c>
      <c r="G194" s="30">
        <v>396</v>
      </c>
      <c r="H194" s="34">
        <f t="shared" ref="H194" si="642">(IF(D194="SELL",E194-F194,IF(D194="BUY",F194-E194)))</f>
        <v>10</v>
      </c>
      <c r="I194" s="17">
        <v>5</v>
      </c>
      <c r="J194" s="17">
        <f t="shared" ref="J194" si="643">I194+H194</f>
        <v>15</v>
      </c>
      <c r="K194" s="7">
        <f t="shared" ref="K194" si="644">J194*C194</f>
        <v>7299.270072992701</v>
      </c>
    </row>
    <row r="195" spans="1:11" s="24" customFormat="1" ht="15" customHeight="1">
      <c r="A195" s="20">
        <v>43966</v>
      </c>
      <c r="B195" s="20" t="s">
        <v>504</v>
      </c>
      <c r="C195" s="13">
        <f t="shared" ref="C195" si="645">200000/E195</f>
        <v>130.63357282821684</v>
      </c>
      <c r="D195" s="22" t="s">
        <v>13</v>
      </c>
      <c r="E195" s="30">
        <v>1531</v>
      </c>
      <c r="F195" s="30">
        <v>1575</v>
      </c>
      <c r="G195" s="30">
        <v>0</v>
      </c>
      <c r="H195" s="34">
        <f t="shared" ref="H195" si="646">(IF(D195="SELL",E195-F195,IF(D195="BUY",F195-E195)))</f>
        <v>44</v>
      </c>
      <c r="I195" s="17">
        <v>0</v>
      </c>
      <c r="J195" s="17">
        <f t="shared" ref="J195" si="647">I195+H195</f>
        <v>44</v>
      </c>
      <c r="K195" s="7">
        <f t="shared" ref="K195" si="648">J195*C195</f>
        <v>5747.8772044415409</v>
      </c>
    </row>
    <row r="196" spans="1:11" s="24" customFormat="1" ht="15" customHeight="1">
      <c r="A196" s="20">
        <v>43965</v>
      </c>
      <c r="B196" s="20" t="s">
        <v>504</v>
      </c>
      <c r="C196" s="13">
        <f t="shared" ref="C196" si="649">200000/E196</f>
        <v>135.59322033898306</v>
      </c>
      <c r="D196" s="22" t="s">
        <v>13</v>
      </c>
      <c r="E196" s="30">
        <v>1475</v>
      </c>
      <c r="F196" s="30">
        <v>1505</v>
      </c>
      <c r="G196" s="30">
        <v>0</v>
      </c>
      <c r="H196" s="34">
        <f t="shared" ref="H196" si="650">(IF(D196="SELL",E196-F196,IF(D196="BUY",F196-E196)))</f>
        <v>30</v>
      </c>
      <c r="I196" s="17">
        <v>0</v>
      </c>
      <c r="J196" s="17">
        <f t="shared" ref="J196" si="651">I196+H196</f>
        <v>30</v>
      </c>
      <c r="K196" s="7">
        <f t="shared" ref="K196" si="652">J196*C196</f>
        <v>4067.7966101694919</v>
      </c>
    </row>
    <row r="197" spans="1:11" s="24" customFormat="1" ht="15" customHeight="1">
      <c r="A197" s="20">
        <v>43964</v>
      </c>
      <c r="B197" s="20" t="s">
        <v>99</v>
      </c>
      <c r="C197" s="13">
        <f t="shared" ref="C197" si="653">200000/E197</f>
        <v>163.26530612244898</v>
      </c>
      <c r="D197" s="22" t="s">
        <v>13</v>
      </c>
      <c r="E197" s="30">
        <v>1225</v>
      </c>
      <c r="F197" s="30">
        <v>1255</v>
      </c>
      <c r="G197" s="30">
        <v>0</v>
      </c>
      <c r="H197" s="34">
        <f t="shared" ref="H197" si="654">(IF(D197="SELL",E197-F197,IF(D197="BUY",F197-E197)))</f>
        <v>30</v>
      </c>
      <c r="I197" s="17">
        <v>0</v>
      </c>
      <c r="J197" s="17">
        <f t="shared" ref="J197" si="655">I197+H197</f>
        <v>30</v>
      </c>
      <c r="K197" s="7">
        <f t="shared" ref="K197" si="656">J197*C197</f>
        <v>4897.9591836734689</v>
      </c>
    </row>
    <row r="198" spans="1:11" s="24" customFormat="1" ht="15" customHeight="1">
      <c r="A198" s="20">
        <v>43963</v>
      </c>
      <c r="B198" s="20" t="s">
        <v>272</v>
      </c>
      <c r="C198" s="13">
        <f t="shared" ref="C198" si="657">200000/E198</f>
        <v>201.00502512562815</v>
      </c>
      <c r="D198" s="22" t="s">
        <v>13</v>
      </c>
      <c r="E198" s="30">
        <v>995</v>
      </c>
      <c r="F198" s="30">
        <v>1015</v>
      </c>
      <c r="G198" s="30">
        <v>0</v>
      </c>
      <c r="H198" s="34">
        <f t="shared" ref="H198" si="658">(IF(D198="SELL",E198-F198,IF(D198="BUY",F198-E198)))</f>
        <v>20</v>
      </c>
      <c r="I198" s="17">
        <v>0</v>
      </c>
      <c r="J198" s="17">
        <f t="shared" ref="J198" si="659">I198+H198</f>
        <v>20</v>
      </c>
      <c r="K198" s="7">
        <f t="shared" ref="K198" si="660">J198*C198</f>
        <v>4020.1005025125633</v>
      </c>
    </row>
    <row r="199" spans="1:11" s="24" customFormat="1" ht="15" customHeight="1">
      <c r="A199" s="20">
        <v>43959</v>
      </c>
      <c r="B199" s="20" t="s">
        <v>85</v>
      </c>
      <c r="C199" s="13">
        <f t="shared" ref="C199" si="661">200000/E199</f>
        <v>126.42225031605562</v>
      </c>
      <c r="D199" s="22" t="s">
        <v>13</v>
      </c>
      <c r="E199" s="30">
        <v>1582</v>
      </c>
      <c r="F199" s="30">
        <v>1605</v>
      </c>
      <c r="G199" s="30">
        <v>0</v>
      </c>
      <c r="H199" s="34">
        <f t="shared" ref="H199" si="662">(IF(D199="SELL",E199-F199,IF(D199="BUY",F199-E199)))</f>
        <v>23</v>
      </c>
      <c r="I199" s="17">
        <v>0</v>
      </c>
      <c r="J199" s="17">
        <f t="shared" ref="J199" si="663">I199+H199</f>
        <v>23</v>
      </c>
      <c r="K199" s="7">
        <f t="shared" ref="K199" si="664">J199*C199</f>
        <v>2907.7117572692796</v>
      </c>
    </row>
    <row r="200" spans="1:11" s="24" customFormat="1" ht="15" customHeight="1">
      <c r="A200" s="20">
        <v>43958</v>
      </c>
      <c r="B200" s="20" t="s">
        <v>33</v>
      </c>
      <c r="C200" s="13">
        <f t="shared" ref="C200" si="665">200000/E200</f>
        <v>101.26582278481013</v>
      </c>
      <c r="D200" s="22" t="s">
        <v>13</v>
      </c>
      <c r="E200" s="30">
        <v>1975</v>
      </c>
      <c r="F200" s="30">
        <v>1995</v>
      </c>
      <c r="G200" s="30">
        <v>0</v>
      </c>
      <c r="H200" s="34">
        <f t="shared" ref="H200" si="666">(IF(D200="SELL",E200-F200,IF(D200="BUY",F200-E200)))</f>
        <v>20</v>
      </c>
      <c r="I200" s="17">
        <v>0</v>
      </c>
      <c r="J200" s="17">
        <f t="shared" ref="J200" si="667">I200+H200</f>
        <v>20</v>
      </c>
      <c r="K200" s="7">
        <f t="shared" ref="K200" si="668">J200*C200</f>
        <v>2025.3164556962024</v>
      </c>
    </row>
    <row r="201" spans="1:11" s="24" customFormat="1" ht="15" customHeight="1">
      <c r="A201" s="20">
        <v>43957</v>
      </c>
      <c r="B201" s="20" t="s">
        <v>503</v>
      </c>
      <c r="C201" s="13">
        <f t="shared" ref="C201" si="669">200000/E201</f>
        <v>1834.8623853211009</v>
      </c>
      <c r="D201" s="22" t="s">
        <v>13</v>
      </c>
      <c r="E201" s="30">
        <v>109</v>
      </c>
      <c r="F201" s="30">
        <v>111.4</v>
      </c>
      <c r="G201" s="30">
        <v>0</v>
      </c>
      <c r="H201" s="34">
        <f t="shared" ref="H201" si="670">(IF(D201="SELL",E201-F201,IF(D201="BUY",F201-E201)))</f>
        <v>2.4000000000000057</v>
      </c>
      <c r="I201" s="17">
        <v>0</v>
      </c>
      <c r="J201" s="17">
        <f t="shared" ref="J201" si="671">I201+H201</f>
        <v>2.4000000000000057</v>
      </c>
      <c r="K201" s="7">
        <f t="shared" ref="K201" si="672">J201*C201</f>
        <v>4403.6697247706525</v>
      </c>
    </row>
    <row r="202" spans="1:11" s="24" customFormat="1" ht="15" customHeight="1">
      <c r="A202" s="20">
        <v>43956</v>
      </c>
      <c r="B202" s="20" t="s">
        <v>66</v>
      </c>
      <c r="C202" s="13">
        <f t="shared" ref="C202" si="673">200000/E202</f>
        <v>337.83783783783781</v>
      </c>
      <c r="D202" s="22" t="s">
        <v>13</v>
      </c>
      <c r="E202" s="30">
        <v>592</v>
      </c>
      <c r="F202" s="30">
        <v>612</v>
      </c>
      <c r="G202" s="30">
        <v>0</v>
      </c>
      <c r="H202" s="34">
        <f t="shared" ref="H202" si="674">(IF(D202="SELL",E202-F202,IF(D202="BUY",F202-E202)))</f>
        <v>20</v>
      </c>
      <c r="I202" s="17">
        <v>0</v>
      </c>
      <c r="J202" s="17">
        <f t="shared" ref="J202" si="675">I202+H202</f>
        <v>20</v>
      </c>
      <c r="K202" s="7">
        <f t="shared" ref="K202" si="676">J202*C202</f>
        <v>6756.7567567567567</v>
      </c>
    </row>
    <row r="203" spans="1:11" s="24" customFormat="1" ht="15" customHeight="1">
      <c r="A203" s="20">
        <v>125</v>
      </c>
      <c r="B203" s="20" t="s">
        <v>228</v>
      </c>
      <c r="C203" s="13">
        <f t="shared" ref="C203" si="677">200000/E203</f>
        <v>50.632911392405063</v>
      </c>
      <c r="D203" s="22" t="s">
        <v>13</v>
      </c>
      <c r="E203" s="30">
        <v>3950</v>
      </c>
      <c r="F203" s="30">
        <v>4006</v>
      </c>
      <c r="G203" s="30">
        <v>0</v>
      </c>
      <c r="H203" s="34">
        <f t="shared" ref="H203" si="678">(IF(D203="SELL",E203-F203,IF(D203="BUY",F203-E203)))</f>
        <v>56</v>
      </c>
      <c r="I203" s="17">
        <v>0</v>
      </c>
      <c r="J203" s="17">
        <f t="shared" ref="J203" si="679">I203+H203</f>
        <v>56</v>
      </c>
      <c r="K203" s="7">
        <f t="shared" ref="K203" si="680">J203*C203</f>
        <v>2835.4430379746836</v>
      </c>
    </row>
    <row r="204" spans="1:11" s="24" customFormat="1" ht="15" customHeight="1">
      <c r="A204" s="20">
        <v>43951</v>
      </c>
      <c r="B204" s="20" t="s">
        <v>502</v>
      </c>
      <c r="C204" s="13">
        <f t="shared" ref="C204" si="681">200000/E204</f>
        <v>128.2051282051282</v>
      </c>
      <c r="D204" s="22" t="s">
        <v>13</v>
      </c>
      <c r="E204" s="30">
        <v>1560</v>
      </c>
      <c r="F204" s="30">
        <v>1590</v>
      </c>
      <c r="G204" s="30">
        <v>0</v>
      </c>
      <c r="H204" s="34">
        <f t="shared" ref="H204" si="682">(IF(D204="SELL",E204-F204,IF(D204="BUY",F204-E204)))</f>
        <v>30</v>
      </c>
      <c r="I204" s="17">
        <v>0</v>
      </c>
      <c r="J204" s="17">
        <f t="shared" ref="J204" si="683">I204+H204</f>
        <v>30</v>
      </c>
      <c r="K204" s="7">
        <f t="shared" ref="K204" si="684">J204*C204</f>
        <v>3846.1538461538462</v>
      </c>
    </row>
    <row r="205" spans="1:11" s="24" customFormat="1" ht="15" customHeight="1">
      <c r="A205" s="20">
        <v>43950</v>
      </c>
      <c r="B205" s="20" t="s">
        <v>461</v>
      </c>
      <c r="C205" s="13">
        <f t="shared" ref="C205" si="685">200000/E205</f>
        <v>458.71559633027522</v>
      </c>
      <c r="D205" s="22" t="s">
        <v>13</v>
      </c>
      <c r="E205" s="30">
        <v>436</v>
      </c>
      <c r="F205" s="30">
        <v>447</v>
      </c>
      <c r="G205" s="30">
        <v>0</v>
      </c>
      <c r="H205" s="34">
        <f t="shared" ref="H205" si="686">(IF(D205="SELL",E205-F205,IF(D205="BUY",F205-E205)))</f>
        <v>11</v>
      </c>
      <c r="I205" s="17">
        <v>0</v>
      </c>
      <c r="J205" s="17">
        <f t="shared" ref="J205" si="687">I205+H205</f>
        <v>11</v>
      </c>
      <c r="K205" s="7">
        <f t="shared" ref="K205" si="688">J205*C205</f>
        <v>5045.8715596330276</v>
      </c>
    </row>
    <row r="206" spans="1:11" s="24" customFormat="1" ht="15" customHeight="1">
      <c r="A206" s="20">
        <v>43949</v>
      </c>
      <c r="B206" s="20" t="s">
        <v>501</v>
      </c>
      <c r="C206" s="13">
        <f t="shared" ref="C206" si="689">200000/E206</f>
        <v>643.08681672025727</v>
      </c>
      <c r="D206" s="22" t="s">
        <v>13</v>
      </c>
      <c r="E206" s="30">
        <v>311</v>
      </c>
      <c r="F206" s="30">
        <v>314.2</v>
      </c>
      <c r="G206" s="30">
        <v>0</v>
      </c>
      <c r="H206" s="34">
        <f t="shared" ref="H206" si="690">(IF(D206="SELL",E206-F206,IF(D206="BUY",F206-E206)))</f>
        <v>3.1999999999999886</v>
      </c>
      <c r="I206" s="17">
        <v>0</v>
      </c>
      <c r="J206" s="17">
        <f t="shared" ref="J206" si="691">I206+H206</f>
        <v>3.1999999999999886</v>
      </c>
      <c r="K206" s="7">
        <f t="shared" ref="K206" si="692">J206*C206</f>
        <v>2057.877813504816</v>
      </c>
    </row>
    <row r="207" spans="1:11" s="24" customFormat="1" ht="15" customHeight="1">
      <c r="A207" s="20">
        <v>43948</v>
      </c>
      <c r="B207" s="20" t="s">
        <v>500</v>
      </c>
      <c r="C207" s="13">
        <f t="shared" ref="C207" si="693">200000/E207</f>
        <v>122.69938650306749</v>
      </c>
      <c r="D207" s="22" t="s">
        <v>13</v>
      </c>
      <c r="E207" s="30">
        <v>1630</v>
      </c>
      <c r="F207" s="30">
        <v>1680</v>
      </c>
      <c r="G207" s="30">
        <v>0</v>
      </c>
      <c r="H207" s="34">
        <f t="shared" ref="H207" si="694">(IF(D207="SELL",E207-F207,IF(D207="BUY",F207-E207)))</f>
        <v>50</v>
      </c>
      <c r="I207" s="17">
        <v>0</v>
      </c>
      <c r="J207" s="17">
        <f t="shared" ref="J207" si="695">I207+H207</f>
        <v>50</v>
      </c>
      <c r="K207" s="7">
        <f t="shared" ref="K207" si="696">J207*C207</f>
        <v>6134.9693251533745</v>
      </c>
    </row>
    <row r="208" spans="1:11" s="24" customFormat="1" ht="15" customHeight="1">
      <c r="A208" s="20">
        <v>43948</v>
      </c>
      <c r="B208" s="20" t="s">
        <v>480</v>
      </c>
      <c r="C208" s="13">
        <f t="shared" ref="C208" si="697">200000/E208</f>
        <v>126.58227848101266</v>
      </c>
      <c r="D208" s="22" t="s">
        <v>13</v>
      </c>
      <c r="E208" s="30">
        <v>1580</v>
      </c>
      <c r="F208" s="30">
        <v>1630</v>
      </c>
      <c r="G208" s="30">
        <v>1683.7</v>
      </c>
      <c r="H208" s="34">
        <f t="shared" ref="H208" si="698">(IF(D208="SELL",E208-F208,IF(D208="BUY",F208-E208)))</f>
        <v>50</v>
      </c>
      <c r="I208" s="17">
        <v>53.7</v>
      </c>
      <c r="J208" s="17">
        <f t="shared" ref="J208" si="699">I208+H208</f>
        <v>103.7</v>
      </c>
      <c r="K208" s="7">
        <f t="shared" ref="K208" si="700">J208*C208</f>
        <v>13126.582278481013</v>
      </c>
    </row>
    <row r="209" spans="1:11" s="24" customFormat="1" ht="15" customHeight="1">
      <c r="A209" s="20">
        <v>43948</v>
      </c>
      <c r="B209" s="20" t="s">
        <v>499</v>
      </c>
      <c r="C209" s="13">
        <f t="shared" ref="C209" si="701">200000/E209</f>
        <v>45.977011494252871</v>
      </c>
      <c r="D209" s="22" t="s">
        <v>32</v>
      </c>
      <c r="E209" s="30">
        <v>4350</v>
      </c>
      <c r="F209" s="30">
        <v>4470</v>
      </c>
      <c r="G209" s="30">
        <v>0</v>
      </c>
      <c r="H209" s="34">
        <f t="shared" ref="H209" si="702">(IF(D209="SELL",E209-F209,IF(D209="BUY",F209-E209)))</f>
        <v>-120</v>
      </c>
      <c r="I209" s="17">
        <v>0</v>
      </c>
      <c r="J209" s="17">
        <f t="shared" ref="J209" si="703">I209+H209</f>
        <v>-120</v>
      </c>
      <c r="K209" s="7">
        <f t="shared" ref="K209" si="704">J209*C209</f>
        <v>-5517.2413793103442</v>
      </c>
    </row>
    <row r="210" spans="1:11" s="24" customFormat="1" ht="15" customHeight="1">
      <c r="A210" s="20">
        <v>43945</v>
      </c>
      <c r="B210" s="20" t="s">
        <v>358</v>
      </c>
      <c r="C210" s="13">
        <f t="shared" ref="C210" si="705">200000/E210</f>
        <v>90.497737556561091</v>
      </c>
      <c r="D210" s="22" t="s">
        <v>32</v>
      </c>
      <c r="E210" s="30">
        <v>2210</v>
      </c>
      <c r="F210" s="30">
        <v>2175</v>
      </c>
      <c r="G210" s="30">
        <v>0</v>
      </c>
      <c r="H210" s="34">
        <f t="shared" ref="H210" si="706">(IF(D210="SELL",E210-F210,IF(D210="BUY",F210-E210)))</f>
        <v>35</v>
      </c>
      <c r="I210" s="17">
        <v>0</v>
      </c>
      <c r="J210" s="17">
        <f t="shared" ref="J210" si="707">I210+H210</f>
        <v>35</v>
      </c>
      <c r="K210" s="7">
        <f t="shared" ref="K210" si="708">J210*C210</f>
        <v>3167.420814479638</v>
      </c>
    </row>
    <row r="211" spans="1:11" s="24" customFormat="1" ht="15" customHeight="1">
      <c r="A211" s="20">
        <v>43945</v>
      </c>
      <c r="B211" s="20" t="s">
        <v>380</v>
      </c>
      <c r="C211" s="13">
        <f t="shared" ref="C211" si="709">200000/E211</f>
        <v>155.03875968992247</v>
      </c>
      <c r="D211" s="22" t="s">
        <v>13</v>
      </c>
      <c r="E211" s="30">
        <v>1290</v>
      </c>
      <c r="F211" s="30">
        <v>1255</v>
      </c>
      <c r="G211" s="30">
        <v>0</v>
      </c>
      <c r="H211" s="34">
        <f t="shared" ref="H211" si="710">(IF(D211="SELL",E211-F211,IF(D211="BUY",F211-E211)))</f>
        <v>-35</v>
      </c>
      <c r="I211" s="17">
        <v>0</v>
      </c>
      <c r="J211" s="17">
        <f t="shared" ref="J211" si="711">I211+H211</f>
        <v>-35</v>
      </c>
      <c r="K211" s="7">
        <f t="shared" ref="K211" si="712">J211*C211</f>
        <v>-5426.3565891472863</v>
      </c>
    </row>
    <row r="212" spans="1:11" s="24" customFormat="1" ht="15" customHeight="1">
      <c r="A212" s="20">
        <v>43944</v>
      </c>
      <c r="B212" s="20" t="s">
        <v>12</v>
      </c>
      <c r="C212" s="13">
        <f t="shared" ref="C212" si="713">200000/E212</f>
        <v>333.889816360601</v>
      </c>
      <c r="D212" s="22" t="s">
        <v>13</v>
      </c>
      <c r="E212" s="30">
        <v>599</v>
      </c>
      <c r="F212" s="30">
        <v>588</v>
      </c>
      <c r="G212" s="30">
        <v>0</v>
      </c>
      <c r="H212" s="34">
        <f t="shared" ref="H212" si="714">(IF(D212="SELL",E212-F212,IF(D212="BUY",F212-E212)))</f>
        <v>-11</v>
      </c>
      <c r="I212" s="17">
        <v>0</v>
      </c>
      <c r="J212" s="17">
        <f t="shared" ref="J212" si="715">I212+H212</f>
        <v>-11</v>
      </c>
      <c r="K212" s="7">
        <f t="shared" ref="K212" si="716">J212*C212</f>
        <v>-3672.7879799666111</v>
      </c>
    </row>
    <row r="213" spans="1:11" s="24" customFormat="1" ht="15" customHeight="1">
      <c r="A213" s="20">
        <v>43943</v>
      </c>
      <c r="B213" s="20" t="s">
        <v>438</v>
      </c>
      <c r="C213" s="13">
        <f t="shared" ref="C213" si="717">200000/E213</f>
        <v>139.86013986013987</v>
      </c>
      <c r="D213" s="22" t="s">
        <v>13</v>
      </c>
      <c r="E213" s="30">
        <v>1430</v>
      </c>
      <c r="F213" s="30">
        <v>1455</v>
      </c>
      <c r="G213" s="30">
        <v>15000</v>
      </c>
      <c r="H213" s="34">
        <f t="shared" ref="H213" si="718">(IF(D213="SELL",E213-F213,IF(D213="BUY",F213-E213)))</f>
        <v>25</v>
      </c>
      <c r="I213" s="17">
        <v>50</v>
      </c>
      <c r="J213" s="17">
        <f t="shared" ref="J213" si="719">I213+H213</f>
        <v>75</v>
      </c>
      <c r="K213" s="7">
        <f t="shared" ref="K213" si="720">J213*C213</f>
        <v>10489.510489510491</v>
      </c>
    </row>
    <row r="214" spans="1:11" s="24" customFormat="1" ht="15" customHeight="1">
      <c r="A214" s="20">
        <v>43942</v>
      </c>
      <c r="B214" s="20" t="s">
        <v>228</v>
      </c>
      <c r="C214" s="13">
        <f t="shared" ref="C214" si="721">200000/E214</f>
        <v>50.632911392405063</v>
      </c>
      <c r="D214" s="22" t="s">
        <v>13</v>
      </c>
      <c r="E214" s="30">
        <v>3950</v>
      </c>
      <c r="F214" s="30">
        <v>4020</v>
      </c>
      <c r="G214" s="30">
        <v>0</v>
      </c>
      <c r="H214" s="34">
        <f t="shared" ref="H214" si="722">(IF(D214="SELL",E214-F214,IF(D214="BUY",F214-E214)))</f>
        <v>70</v>
      </c>
      <c r="I214" s="17">
        <v>0</v>
      </c>
      <c r="J214" s="17">
        <f t="shared" ref="J214" si="723">I214+H214</f>
        <v>70</v>
      </c>
      <c r="K214" s="7">
        <f t="shared" ref="K214" si="724">J214*C214</f>
        <v>3544.3037974683543</v>
      </c>
    </row>
    <row r="215" spans="1:11" s="24" customFormat="1" ht="15" customHeight="1">
      <c r="A215" s="20">
        <v>43941</v>
      </c>
      <c r="B215" s="20" t="s">
        <v>249</v>
      </c>
      <c r="C215" s="13">
        <f t="shared" ref="C215" si="725">200000/E215</f>
        <v>102.04081632653062</v>
      </c>
      <c r="D215" s="22" t="s">
        <v>13</v>
      </c>
      <c r="E215" s="30">
        <v>1960</v>
      </c>
      <c r="F215" s="30">
        <v>2000</v>
      </c>
      <c r="G215" s="30">
        <v>0</v>
      </c>
      <c r="H215" s="34">
        <f t="shared" ref="H215" si="726">(IF(D215="SELL",E215-F215,IF(D215="BUY",F215-E215)))</f>
        <v>40</v>
      </c>
      <c r="I215" s="17">
        <v>0</v>
      </c>
      <c r="J215" s="17">
        <f t="shared" ref="J215" si="727">I215+H215</f>
        <v>40</v>
      </c>
      <c r="K215" s="7">
        <f t="shared" ref="K215" si="728">J215*C215</f>
        <v>4081.6326530612246</v>
      </c>
    </row>
    <row r="216" spans="1:11" s="24" customFormat="1" ht="15" customHeight="1">
      <c r="A216" s="20">
        <v>43941</v>
      </c>
      <c r="B216" s="20" t="s">
        <v>445</v>
      </c>
      <c r="C216" s="13">
        <f t="shared" ref="C216" si="729">200000/E216</f>
        <v>261.43790849673201</v>
      </c>
      <c r="D216" s="22" t="s">
        <v>13</v>
      </c>
      <c r="E216" s="30">
        <v>765</v>
      </c>
      <c r="F216" s="30">
        <v>766</v>
      </c>
      <c r="G216" s="30">
        <v>0</v>
      </c>
      <c r="H216" s="34">
        <f t="shared" ref="H216" si="730">(IF(D216="SELL",E216-F216,IF(D216="BUY",F216-E216)))</f>
        <v>1</v>
      </c>
      <c r="I216" s="17">
        <v>0</v>
      </c>
      <c r="J216" s="17">
        <f t="shared" ref="J216" si="731">I216+H216</f>
        <v>1</v>
      </c>
      <c r="K216" s="7">
        <f t="shared" ref="K216" si="732">J216*C216</f>
        <v>261.43790849673201</v>
      </c>
    </row>
    <row r="217" spans="1:11" s="24" customFormat="1" ht="15" customHeight="1">
      <c r="A217" s="20">
        <v>43938</v>
      </c>
      <c r="B217" s="20" t="s">
        <v>249</v>
      </c>
      <c r="C217" s="13">
        <f t="shared" ref="C217" si="733">200000/E217</f>
        <v>106.38297872340425</v>
      </c>
      <c r="D217" s="22" t="s">
        <v>13</v>
      </c>
      <c r="E217" s="30">
        <v>1880</v>
      </c>
      <c r="F217" s="30">
        <v>1950</v>
      </c>
      <c r="G217" s="30">
        <v>0</v>
      </c>
      <c r="H217" s="34">
        <f t="shared" ref="H217" si="734">(IF(D217="SELL",E217-F217,IF(D217="BUY",F217-E217)))</f>
        <v>70</v>
      </c>
      <c r="I217" s="17">
        <v>0</v>
      </c>
      <c r="J217" s="17">
        <f t="shared" ref="J217" si="735">I217+H217</f>
        <v>70</v>
      </c>
      <c r="K217" s="7">
        <f t="shared" ref="K217" si="736">J217*C217</f>
        <v>7446.8085106382978</v>
      </c>
    </row>
    <row r="218" spans="1:11" s="24" customFormat="1" ht="15" customHeight="1">
      <c r="A218" s="20">
        <v>43938</v>
      </c>
      <c r="B218" s="20" t="s">
        <v>272</v>
      </c>
      <c r="C218" s="13">
        <f t="shared" ref="C218" si="737">200000/E218</f>
        <v>188.67924528301887</v>
      </c>
      <c r="D218" s="22" t="s">
        <v>13</v>
      </c>
      <c r="E218" s="30">
        <v>1060</v>
      </c>
      <c r="F218" s="30">
        <v>1088</v>
      </c>
      <c r="G218" s="30">
        <v>0</v>
      </c>
      <c r="H218" s="34">
        <f t="shared" ref="H218" si="738">(IF(D218="SELL",E218-F218,IF(D218="BUY",F218-E218)))</f>
        <v>28</v>
      </c>
      <c r="I218" s="17">
        <v>0</v>
      </c>
      <c r="J218" s="17">
        <f t="shared" ref="J218" si="739">I218+H218</f>
        <v>28</v>
      </c>
      <c r="K218" s="7">
        <f t="shared" ref="K218" si="740">J218*C218</f>
        <v>5283.0188679245284</v>
      </c>
    </row>
    <row r="219" spans="1:11" s="24" customFormat="1" ht="15" customHeight="1">
      <c r="A219" s="20">
        <v>43937</v>
      </c>
      <c r="B219" s="20" t="s">
        <v>481</v>
      </c>
      <c r="C219" s="13">
        <f t="shared" ref="C219" si="741">200000/E219</f>
        <v>80</v>
      </c>
      <c r="D219" s="22" t="s">
        <v>13</v>
      </c>
      <c r="E219" s="30">
        <v>2500</v>
      </c>
      <c r="F219" s="30">
        <v>2430</v>
      </c>
      <c r="G219" s="30">
        <v>0</v>
      </c>
      <c r="H219" s="34">
        <f t="shared" ref="H219" si="742">(IF(D219="SELL",E219-F219,IF(D219="BUY",F219-E219)))</f>
        <v>-70</v>
      </c>
      <c r="I219" s="17">
        <v>0</v>
      </c>
      <c r="J219" s="17">
        <f t="shared" ref="J219" si="743">I219+H219</f>
        <v>-70</v>
      </c>
      <c r="K219" s="7">
        <f t="shared" ref="K219" si="744">J219*C219</f>
        <v>-5600</v>
      </c>
    </row>
    <row r="220" spans="1:11" s="24" customFormat="1" ht="15" customHeight="1">
      <c r="A220" s="20">
        <v>43934</v>
      </c>
      <c r="B220" s="20" t="s">
        <v>49</v>
      </c>
      <c r="C220" s="13">
        <f t="shared" ref="C220" si="745">200000/E220</f>
        <v>421.94092827004221</v>
      </c>
      <c r="D220" s="22" t="s">
        <v>13</v>
      </c>
      <c r="E220" s="30">
        <v>474</v>
      </c>
      <c r="F220" s="30">
        <v>488.5</v>
      </c>
      <c r="G220" s="30">
        <v>0</v>
      </c>
      <c r="H220" s="34">
        <f t="shared" ref="H220" si="746">(IF(D220="SELL",E220-F220,IF(D220="BUY",F220-E220)))</f>
        <v>14.5</v>
      </c>
      <c r="I220" s="17">
        <v>0</v>
      </c>
      <c r="J220" s="17">
        <f t="shared" ref="J220" si="747">I220+H220</f>
        <v>14.5</v>
      </c>
      <c r="K220" s="7">
        <f t="shared" ref="K220" si="748">J220*C220</f>
        <v>6118.1434599156119</v>
      </c>
    </row>
    <row r="221" spans="1:11" s="24" customFormat="1" ht="15" customHeight="1">
      <c r="A221" s="20">
        <v>43930</v>
      </c>
      <c r="B221" s="20" t="s">
        <v>498</v>
      </c>
      <c r="C221" s="13">
        <f t="shared" ref="C221" si="749">200000/E221</f>
        <v>84.21052631578948</v>
      </c>
      <c r="D221" s="22" t="s">
        <v>13</v>
      </c>
      <c r="E221" s="30">
        <v>2375</v>
      </c>
      <c r="F221" s="30">
        <v>2450</v>
      </c>
      <c r="G221" s="30">
        <v>2550</v>
      </c>
      <c r="H221" s="34">
        <f t="shared" ref="H221" si="750">(IF(D221="SELL",E221-F221,IF(D221="BUY",F221-E221)))</f>
        <v>75</v>
      </c>
      <c r="I221" s="17">
        <v>100</v>
      </c>
      <c r="J221" s="17">
        <f t="shared" ref="J221" si="751">I221+H221</f>
        <v>175</v>
      </c>
      <c r="K221" s="7">
        <f t="shared" ref="K221" si="752">J221*C221</f>
        <v>14736.842105263158</v>
      </c>
    </row>
    <row r="222" spans="1:11" s="24" customFormat="1" ht="15" customHeight="1">
      <c r="A222" s="20">
        <v>43929</v>
      </c>
      <c r="B222" s="20" t="s">
        <v>497</v>
      </c>
      <c r="C222" s="13">
        <f t="shared" ref="C222" si="753">200000/E222</f>
        <v>714.28571428571433</v>
      </c>
      <c r="D222" s="22" t="s">
        <v>13</v>
      </c>
      <c r="E222" s="30">
        <v>280</v>
      </c>
      <c r="F222" s="30">
        <v>288</v>
      </c>
      <c r="G222" s="30">
        <v>0</v>
      </c>
      <c r="H222" s="34">
        <f t="shared" ref="H222" si="754">(IF(D222="SELL",E222-F222,IF(D222="BUY",F222-E222)))</f>
        <v>8</v>
      </c>
      <c r="I222" s="17">
        <v>0</v>
      </c>
      <c r="J222" s="17">
        <f t="shared" ref="J222" si="755">I222+H222</f>
        <v>8</v>
      </c>
      <c r="K222" s="7">
        <f t="shared" ref="K222" si="756">J222*C222</f>
        <v>5714.2857142857147</v>
      </c>
    </row>
    <row r="223" spans="1:11" s="24" customFormat="1" ht="15" customHeight="1">
      <c r="A223" s="20">
        <v>43929</v>
      </c>
      <c r="B223" s="20" t="s">
        <v>242</v>
      </c>
      <c r="C223" s="13">
        <f t="shared" ref="C223" si="757">200000/E223</f>
        <v>190.47619047619048</v>
      </c>
      <c r="D223" s="22" t="s">
        <v>13</v>
      </c>
      <c r="E223" s="30">
        <v>1050</v>
      </c>
      <c r="F223" s="30">
        <v>1015</v>
      </c>
      <c r="G223" s="30">
        <v>0</v>
      </c>
      <c r="H223" s="34">
        <f t="shared" ref="H223" si="758">(IF(D223="SELL",E223-F223,IF(D223="BUY",F223-E223)))</f>
        <v>-35</v>
      </c>
      <c r="I223" s="17">
        <v>0</v>
      </c>
      <c r="J223" s="17">
        <f t="shared" ref="J223" si="759">I223+H223</f>
        <v>-35</v>
      </c>
      <c r="K223" s="7">
        <f t="shared" ref="K223" si="760">J223*C223</f>
        <v>-6666.666666666667</v>
      </c>
    </row>
    <row r="224" spans="1:11" s="24" customFormat="1" ht="15" customHeight="1">
      <c r="A224" s="20">
        <v>43928</v>
      </c>
      <c r="B224" s="20" t="s">
        <v>23</v>
      </c>
      <c r="C224" s="13">
        <f t="shared" ref="C224" si="761">200000/E224</f>
        <v>177.77777777777777</v>
      </c>
      <c r="D224" s="22" t="s">
        <v>13</v>
      </c>
      <c r="E224" s="30">
        <v>1125</v>
      </c>
      <c r="F224" s="30">
        <v>1175</v>
      </c>
      <c r="G224" s="30">
        <v>1220</v>
      </c>
      <c r="H224" s="34">
        <f t="shared" ref="H224" si="762">(IF(D224="SELL",E224-F224,IF(D224="BUY",F224-E224)))</f>
        <v>50</v>
      </c>
      <c r="I224" s="17">
        <v>45</v>
      </c>
      <c r="J224" s="17">
        <f t="shared" ref="J224" si="763">I224+H224</f>
        <v>95</v>
      </c>
      <c r="K224" s="7">
        <f t="shared" ref="K224" si="764">J224*C224</f>
        <v>16888.888888888887</v>
      </c>
    </row>
    <row r="225" spans="1:11" s="24" customFormat="1" ht="15" customHeight="1">
      <c r="A225" s="20">
        <v>43924</v>
      </c>
      <c r="B225" s="20" t="s">
        <v>496</v>
      </c>
      <c r="C225" s="13">
        <f t="shared" ref="C225" si="765">200000/E225</f>
        <v>701.75438596491233</v>
      </c>
      <c r="D225" s="22" t="s">
        <v>13</v>
      </c>
      <c r="E225" s="30">
        <v>285</v>
      </c>
      <c r="F225" s="30">
        <v>291</v>
      </c>
      <c r="G225" s="30">
        <v>0</v>
      </c>
      <c r="H225" s="34">
        <f t="shared" ref="H225" si="766">(IF(D225="SELL",E225-F225,IF(D225="BUY",F225-E225)))</f>
        <v>6</v>
      </c>
      <c r="I225" s="17">
        <v>0</v>
      </c>
      <c r="J225" s="17">
        <f t="shared" ref="J225" si="767">I225+H225</f>
        <v>6</v>
      </c>
      <c r="K225" s="7">
        <f t="shared" ref="K225" si="768">J225*C225</f>
        <v>4210.5263157894742</v>
      </c>
    </row>
    <row r="226" spans="1:11" s="24" customFormat="1" ht="15" customHeight="1">
      <c r="A226" s="20">
        <v>43924</v>
      </c>
      <c r="B226" s="20" t="s">
        <v>495</v>
      </c>
      <c r="C226" s="13">
        <f t="shared" ref="C226" si="769">200000/E226</f>
        <v>49.019607843137258</v>
      </c>
      <c r="D226" s="22" t="s">
        <v>32</v>
      </c>
      <c r="E226" s="30">
        <v>4080</v>
      </c>
      <c r="F226" s="30">
        <v>4001</v>
      </c>
      <c r="G226" s="30">
        <v>0</v>
      </c>
      <c r="H226" s="34">
        <f t="shared" ref="H226" si="770">(IF(D226="SELL",E226-F226,IF(D226="BUY",F226-E226)))</f>
        <v>79</v>
      </c>
      <c r="I226" s="17">
        <v>0</v>
      </c>
      <c r="J226" s="17">
        <f t="shared" ref="J226" si="771">I226+H226</f>
        <v>79</v>
      </c>
      <c r="K226" s="7">
        <f t="shared" ref="K226" si="772">J226*C226</f>
        <v>3872.5490196078435</v>
      </c>
    </row>
    <row r="227" spans="1:11" s="24" customFormat="1" ht="15" customHeight="1">
      <c r="A227" s="20">
        <v>43922</v>
      </c>
      <c r="B227" s="20" t="s">
        <v>492</v>
      </c>
      <c r="C227" s="13">
        <f t="shared" ref="C227" si="773">200000/E227</f>
        <v>327.86885245901641</v>
      </c>
      <c r="D227" s="22" t="s">
        <v>32</v>
      </c>
      <c r="E227" s="30">
        <v>610</v>
      </c>
      <c r="F227" s="30">
        <v>602</v>
      </c>
      <c r="G227" s="30">
        <v>0</v>
      </c>
      <c r="H227" s="34">
        <f t="shared" ref="H227" si="774">(IF(D227="SELL",E227-F227,IF(D227="BUY",F227-E227)))</f>
        <v>8</v>
      </c>
      <c r="I227" s="17">
        <v>0</v>
      </c>
      <c r="J227" s="17">
        <f t="shared" ref="J227" si="775">I227+H227</f>
        <v>8</v>
      </c>
      <c r="K227" s="7">
        <f t="shared" ref="K227" si="776">J227*C227</f>
        <v>2622.9508196721313</v>
      </c>
    </row>
    <row r="228" spans="1:11" s="24" customFormat="1" ht="15" customHeight="1">
      <c r="A228" s="20">
        <v>43922</v>
      </c>
      <c r="B228" s="20" t="s">
        <v>494</v>
      </c>
      <c r="C228" s="13">
        <f t="shared" ref="C228" si="777">200000/E228</f>
        <v>122.69938650306749</v>
      </c>
      <c r="D228" s="22" t="s">
        <v>13</v>
      </c>
      <c r="E228" s="30">
        <v>1630</v>
      </c>
      <c r="F228" s="30">
        <v>1605</v>
      </c>
      <c r="G228" s="30">
        <v>0</v>
      </c>
      <c r="H228" s="34">
        <f t="shared" ref="H228" si="778">(IF(D228="SELL",E228-F228,IF(D228="BUY",F228-E228)))</f>
        <v>-25</v>
      </c>
      <c r="I228" s="17">
        <v>0</v>
      </c>
      <c r="J228" s="17">
        <f t="shared" ref="J228" si="779">I228+H228</f>
        <v>-25</v>
      </c>
      <c r="K228" s="7">
        <f t="shared" ref="K228" si="780">J228*C228</f>
        <v>-3067.4846625766872</v>
      </c>
    </row>
    <row r="229" spans="1:11" s="24" customFormat="1" ht="15" customHeight="1">
      <c r="A229" s="20">
        <v>43921</v>
      </c>
      <c r="B229" s="20" t="s">
        <v>484</v>
      </c>
      <c r="C229" s="13">
        <f t="shared" ref="C229" si="781">200000/E229</f>
        <v>100.25062656641605</v>
      </c>
      <c r="D229" s="22" t="s">
        <v>13</v>
      </c>
      <c r="E229" s="30">
        <v>1995</v>
      </c>
      <c r="F229" s="30">
        <v>1950</v>
      </c>
      <c r="G229" s="30">
        <v>0</v>
      </c>
      <c r="H229" s="34">
        <f t="shared" ref="H229" si="782">(IF(D229="SELL",E229-F229,IF(D229="BUY",F229-E229)))</f>
        <v>-45</v>
      </c>
      <c r="I229" s="17">
        <v>0</v>
      </c>
      <c r="J229" s="17">
        <f t="shared" ref="J229" si="783">I229+H229</f>
        <v>-45</v>
      </c>
      <c r="K229" s="7">
        <f t="shared" ref="K229" si="784">J229*C229</f>
        <v>-4511.2781954887223</v>
      </c>
    </row>
    <row r="230" spans="1:11" s="24" customFormat="1" ht="15" customHeight="1">
      <c r="A230" s="20">
        <v>43920</v>
      </c>
      <c r="B230" s="20" t="s">
        <v>492</v>
      </c>
      <c r="C230" s="13">
        <f t="shared" ref="C230" si="785">200000/E230</f>
        <v>322.06119162640903</v>
      </c>
      <c r="D230" s="22" t="s">
        <v>32</v>
      </c>
      <c r="E230" s="30">
        <v>621</v>
      </c>
      <c r="F230" s="30">
        <v>610</v>
      </c>
      <c r="G230" s="30">
        <v>0</v>
      </c>
      <c r="H230" s="34">
        <f t="shared" ref="H230" si="786">(IF(D230="SELL",E230-F230,IF(D230="BUY",F230-E230)))</f>
        <v>11</v>
      </c>
      <c r="I230" s="17">
        <v>0</v>
      </c>
      <c r="J230" s="17">
        <f t="shared" ref="J230" si="787">I230+H230</f>
        <v>11</v>
      </c>
      <c r="K230" s="7">
        <f t="shared" ref="K230" si="788">J230*C230</f>
        <v>3542.6731078904995</v>
      </c>
    </row>
    <row r="231" spans="1:11" s="24" customFormat="1" ht="15" customHeight="1">
      <c r="A231" s="20">
        <v>43920</v>
      </c>
      <c r="B231" s="20" t="s">
        <v>96</v>
      </c>
      <c r="C231" s="13">
        <f t="shared" ref="C231:C232" si="789">200000/E231</f>
        <v>152.67175572519085</v>
      </c>
      <c r="D231" s="22" t="s">
        <v>13</v>
      </c>
      <c r="E231" s="30">
        <v>1310</v>
      </c>
      <c r="F231" s="30">
        <v>1310</v>
      </c>
      <c r="G231" s="30">
        <v>0</v>
      </c>
      <c r="H231" s="34">
        <f t="shared" ref="H231:H232" si="790">(IF(D231="SELL",E231-F231,IF(D231="BUY",F231-E231)))</f>
        <v>0</v>
      </c>
      <c r="I231" s="17">
        <v>0</v>
      </c>
      <c r="J231" s="17">
        <f t="shared" ref="J231:J232" si="791">I231+H231</f>
        <v>0</v>
      </c>
      <c r="K231" s="7">
        <f t="shared" ref="K231:K232" si="792">J231*C231</f>
        <v>0</v>
      </c>
    </row>
    <row r="232" spans="1:11" s="24" customFormat="1" ht="15" customHeight="1">
      <c r="A232" s="20">
        <v>43917</v>
      </c>
      <c r="B232" s="20" t="s">
        <v>493</v>
      </c>
      <c r="C232" s="13">
        <f t="shared" si="789"/>
        <v>149.81273408239701</v>
      </c>
      <c r="D232" s="22" t="s">
        <v>13</v>
      </c>
      <c r="E232" s="30">
        <v>1335</v>
      </c>
      <c r="F232" s="30">
        <v>1370</v>
      </c>
      <c r="G232" s="30">
        <v>0</v>
      </c>
      <c r="H232" s="34">
        <f t="shared" si="790"/>
        <v>35</v>
      </c>
      <c r="I232" s="17">
        <v>0</v>
      </c>
      <c r="J232" s="17">
        <f t="shared" si="791"/>
        <v>35</v>
      </c>
      <c r="K232" s="7">
        <f t="shared" si="792"/>
        <v>5243.4456928838954</v>
      </c>
    </row>
    <row r="233" spans="1:11" s="24" customFormat="1" ht="15" customHeight="1">
      <c r="A233" s="20">
        <v>43916</v>
      </c>
      <c r="B233" s="20" t="s">
        <v>491</v>
      </c>
      <c r="C233" s="13">
        <f t="shared" ref="C233" si="793">200000/E233</f>
        <v>149.81273408239701</v>
      </c>
      <c r="D233" s="22" t="s">
        <v>13</v>
      </c>
      <c r="E233" s="30">
        <v>1335</v>
      </c>
      <c r="F233" s="30">
        <v>1370</v>
      </c>
      <c r="G233" s="30">
        <v>0</v>
      </c>
      <c r="H233" s="34">
        <f t="shared" ref="H233" si="794">(IF(D233="SELL",E233-F233,IF(D233="BUY",F233-E233)))</f>
        <v>35</v>
      </c>
      <c r="I233" s="17">
        <v>0</v>
      </c>
      <c r="J233" s="17">
        <f t="shared" ref="J233" si="795">I233+H233</f>
        <v>35</v>
      </c>
      <c r="K233" s="7">
        <f t="shared" ref="K233" si="796">J233*C233</f>
        <v>5243.4456928838954</v>
      </c>
    </row>
    <row r="234" spans="1:11" s="24" customFormat="1" ht="15" customHeight="1">
      <c r="A234" s="20">
        <v>43915</v>
      </c>
      <c r="B234" s="20" t="s">
        <v>29</v>
      </c>
      <c r="C234" s="13">
        <f t="shared" ref="C234" si="797">200000/E234</f>
        <v>833.33333333333337</v>
      </c>
      <c r="D234" s="22" t="s">
        <v>13</v>
      </c>
      <c r="E234" s="30">
        <v>240</v>
      </c>
      <c r="F234" s="30">
        <v>246</v>
      </c>
      <c r="G234" s="30">
        <v>255</v>
      </c>
      <c r="H234" s="34">
        <f t="shared" ref="H234" si="798">(IF(D234="SELL",E234-F234,IF(D234="BUY",F234-E234)))</f>
        <v>6</v>
      </c>
      <c r="I234" s="17">
        <v>9</v>
      </c>
      <c r="J234" s="17">
        <f t="shared" ref="J234" si="799">I234+H234</f>
        <v>15</v>
      </c>
      <c r="K234" s="7">
        <f t="shared" ref="K234" si="800">J234*C234</f>
        <v>12500</v>
      </c>
    </row>
    <row r="235" spans="1:11" s="24" customFormat="1" ht="15" customHeight="1">
      <c r="A235" s="20">
        <v>43915</v>
      </c>
      <c r="B235" s="20" t="s">
        <v>100</v>
      </c>
      <c r="C235" s="13">
        <f t="shared" ref="C235" si="801">200000/E235</f>
        <v>448.4304932735426</v>
      </c>
      <c r="D235" s="22" t="s">
        <v>32</v>
      </c>
      <c r="E235" s="30">
        <v>446</v>
      </c>
      <c r="F235" s="30">
        <v>456</v>
      </c>
      <c r="G235" s="30">
        <v>0</v>
      </c>
      <c r="H235" s="34">
        <f t="shared" ref="H235" si="802">(IF(D235="SELL",E235-F235,IF(D235="BUY",F235-E235)))</f>
        <v>-10</v>
      </c>
      <c r="I235" s="17">
        <v>0</v>
      </c>
      <c r="J235" s="17">
        <f t="shared" ref="J235" si="803">I235+H235</f>
        <v>-10</v>
      </c>
      <c r="K235" s="7">
        <f t="shared" ref="K235" si="804">J235*C235</f>
        <v>-4484.3049327354256</v>
      </c>
    </row>
    <row r="236" spans="1:11" s="24" customFormat="1" ht="15" customHeight="1">
      <c r="A236" s="20">
        <v>43914</v>
      </c>
      <c r="B236" s="20" t="s">
        <v>457</v>
      </c>
      <c r="C236" s="13">
        <f t="shared" ref="C236" si="805">200000/E236</f>
        <v>263.85224274406335</v>
      </c>
      <c r="D236" s="22" t="s">
        <v>32</v>
      </c>
      <c r="E236" s="30">
        <v>758</v>
      </c>
      <c r="F236" s="30">
        <v>742</v>
      </c>
      <c r="G236" s="30">
        <v>0</v>
      </c>
      <c r="H236" s="34">
        <f t="shared" ref="H236" si="806">(IF(D236="SELL",E236-F236,IF(D236="BUY",F236-E236)))</f>
        <v>16</v>
      </c>
      <c r="I236" s="17">
        <v>0</v>
      </c>
      <c r="J236" s="17">
        <f t="shared" ref="J236" si="807">I236+H236</f>
        <v>16</v>
      </c>
      <c r="K236" s="7">
        <f t="shared" ref="K236" si="808">J236*C236</f>
        <v>4221.6358839050135</v>
      </c>
    </row>
    <row r="237" spans="1:11" s="24" customFormat="1" ht="15" customHeight="1">
      <c r="A237" s="20">
        <v>43913</v>
      </c>
      <c r="B237" s="20" t="s">
        <v>490</v>
      </c>
      <c r="C237" s="13">
        <f t="shared" ref="C237" si="809">200000/E237</f>
        <v>1320.1320132013202</v>
      </c>
      <c r="D237" s="22" t="s">
        <v>13</v>
      </c>
      <c r="E237" s="30">
        <v>151.5</v>
      </c>
      <c r="F237" s="30">
        <v>154</v>
      </c>
      <c r="G237" s="30">
        <v>458</v>
      </c>
      <c r="H237" s="34">
        <f t="shared" ref="H237" si="810">(IF(D237="SELL",E237-F237,IF(D237="BUY",F237-E237)))</f>
        <v>2.5</v>
      </c>
      <c r="I237" s="17">
        <v>12</v>
      </c>
      <c r="J237" s="17">
        <f t="shared" ref="J237" si="811">I237+H237</f>
        <v>14.5</v>
      </c>
      <c r="K237" s="7">
        <f t="shared" ref="K237" si="812">J237*C237</f>
        <v>19141.914191419142</v>
      </c>
    </row>
    <row r="238" spans="1:11" s="24" customFormat="1" ht="15" customHeight="1">
      <c r="A238" s="20">
        <v>43910</v>
      </c>
      <c r="B238" s="20" t="s">
        <v>428</v>
      </c>
      <c r="C238" s="13">
        <f t="shared" ref="C238" si="813">200000/E238</f>
        <v>461.89376443418013</v>
      </c>
      <c r="D238" s="22" t="s">
        <v>13</v>
      </c>
      <c r="E238" s="30">
        <v>433</v>
      </c>
      <c r="F238" s="30">
        <v>443</v>
      </c>
      <c r="G238" s="30">
        <v>458</v>
      </c>
      <c r="H238" s="34">
        <f t="shared" ref="H238" si="814">(IF(D238="SELL",E238-F238,IF(D238="BUY",F238-E238)))</f>
        <v>10</v>
      </c>
      <c r="I238" s="17">
        <v>12</v>
      </c>
      <c r="J238" s="17">
        <f t="shared" ref="J238" si="815">I238+H238</f>
        <v>22</v>
      </c>
      <c r="K238" s="7">
        <f t="shared" ref="K238" si="816">J238*C238</f>
        <v>10161.662817551964</v>
      </c>
    </row>
    <row r="239" spans="1:11" s="24" customFormat="1" ht="15" customHeight="1">
      <c r="A239" s="20">
        <v>43909</v>
      </c>
      <c r="B239" s="20" t="s">
        <v>480</v>
      </c>
      <c r="C239" s="13">
        <f t="shared" ref="C239" si="817">200000/E239</f>
        <v>183.48623853211009</v>
      </c>
      <c r="D239" s="22" t="s">
        <v>13</v>
      </c>
      <c r="E239" s="30">
        <v>1090</v>
      </c>
      <c r="F239" s="30">
        <v>1140</v>
      </c>
      <c r="G239" s="30">
        <v>1190</v>
      </c>
      <c r="H239" s="34">
        <f t="shared" ref="H239" si="818">(IF(D239="SELL",E239-F239,IF(D239="BUY",F239-E239)))</f>
        <v>50</v>
      </c>
      <c r="I239" s="17">
        <v>50</v>
      </c>
      <c r="J239" s="17">
        <f t="shared" ref="J239" si="819">I239+H239</f>
        <v>100</v>
      </c>
      <c r="K239" s="7">
        <f t="shared" ref="K239" si="820">J239*C239</f>
        <v>18348.623853211011</v>
      </c>
    </row>
    <row r="240" spans="1:11" s="24" customFormat="1" ht="15" customHeight="1">
      <c r="A240" s="20">
        <v>43909</v>
      </c>
      <c r="B240" s="20" t="s">
        <v>489</v>
      </c>
      <c r="C240" s="13">
        <f t="shared" ref="C240" si="821">200000/E240</f>
        <v>790.51383399209487</v>
      </c>
      <c r="D240" s="22" t="s">
        <v>13</v>
      </c>
      <c r="E240" s="30">
        <v>253</v>
      </c>
      <c r="F240" s="30">
        <v>256</v>
      </c>
      <c r="G240" s="30">
        <v>263</v>
      </c>
      <c r="H240" s="34">
        <f t="shared" ref="H240" si="822">(IF(D240="SELL",E240-F240,IF(D240="BUY",F240-E240)))</f>
        <v>3</v>
      </c>
      <c r="I240" s="17">
        <v>7</v>
      </c>
      <c r="J240" s="17">
        <f t="shared" ref="J240" si="823">I240+H240</f>
        <v>10</v>
      </c>
      <c r="K240" s="7">
        <f t="shared" ref="K240" si="824">J240*C240</f>
        <v>7905.138339920949</v>
      </c>
    </row>
    <row r="241" spans="1:11" s="24" customFormat="1" ht="15" customHeight="1">
      <c r="A241" s="20">
        <v>43908</v>
      </c>
      <c r="B241" s="20" t="s">
        <v>96</v>
      </c>
      <c r="C241" s="13">
        <f t="shared" ref="C241" si="825">200000/E241</f>
        <v>152.9051987767584</v>
      </c>
      <c r="D241" s="22" t="s">
        <v>13</v>
      </c>
      <c r="E241" s="30">
        <v>1308</v>
      </c>
      <c r="F241" s="30">
        <v>1280</v>
      </c>
      <c r="G241" s="30">
        <v>0</v>
      </c>
      <c r="H241" s="34">
        <f t="shared" ref="H241" si="826">(IF(D241="SELL",E241-F241,IF(D241="BUY",F241-E241)))</f>
        <v>-28</v>
      </c>
      <c r="I241" s="17">
        <v>0</v>
      </c>
      <c r="J241" s="17">
        <f t="shared" ref="J241" si="827">I241+H241</f>
        <v>-28</v>
      </c>
      <c r="K241" s="7">
        <f t="shared" ref="K241" si="828">J241*C241</f>
        <v>-4281.345565749235</v>
      </c>
    </row>
    <row r="242" spans="1:11" s="24" customFormat="1" ht="15" customHeight="1">
      <c r="A242" s="20">
        <v>43908</v>
      </c>
      <c r="B242" s="20" t="s">
        <v>28</v>
      </c>
      <c r="C242" s="13">
        <f t="shared" ref="C242" si="829">200000/E242</f>
        <v>1428.5714285714287</v>
      </c>
      <c r="D242" s="22" t="s">
        <v>32</v>
      </c>
      <c r="E242" s="30">
        <v>140</v>
      </c>
      <c r="F242" s="30">
        <v>142</v>
      </c>
      <c r="G242" s="30">
        <v>0</v>
      </c>
      <c r="H242" s="34">
        <f t="shared" ref="H242" si="830">(IF(D242="SELL",E242-F242,IF(D242="BUY",F242-E242)))</f>
        <v>-2</v>
      </c>
      <c r="I242" s="17">
        <v>0</v>
      </c>
      <c r="J242" s="17">
        <f t="shared" ref="J242" si="831">I242+H242</f>
        <v>-2</v>
      </c>
      <c r="K242" s="7">
        <f t="shared" ref="K242" si="832">J242*C242</f>
        <v>-2857.1428571428573</v>
      </c>
    </row>
    <row r="243" spans="1:11" s="24" customFormat="1" ht="15" customHeight="1">
      <c r="A243" s="20">
        <v>43907</v>
      </c>
      <c r="B243" s="20" t="s">
        <v>488</v>
      </c>
      <c r="C243" s="13">
        <f t="shared" ref="C243" si="833">200000/E243</f>
        <v>127.38853503184713</v>
      </c>
      <c r="D243" s="22" t="s">
        <v>13</v>
      </c>
      <c r="E243" s="30">
        <v>1570</v>
      </c>
      <c r="F243" s="30">
        <v>1586</v>
      </c>
      <c r="G243" s="30">
        <v>0</v>
      </c>
      <c r="H243" s="34">
        <f t="shared" ref="H243" si="834">(IF(D243="SELL",E243-F243,IF(D243="BUY",F243-E243)))</f>
        <v>16</v>
      </c>
      <c r="I243" s="17">
        <v>0</v>
      </c>
      <c r="J243" s="17">
        <f t="shared" ref="J243" si="835">I243+H243</f>
        <v>16</v>
      </c>
      <c r="K243" s="7">
        <f t="shared" ref="K243" si="836">J243*C243</f>
        <v>2038.216560509554</v>
      </c>
    </row>
    <row r="244" spans="1:11" s="24" customFormat="1" ht="15" customHeight="1">
      <c r="A244" s="20">
        <v>43906</v>
      </c>
      <c r="B244" s="20" t="s">
        <v>463</v>
      </c>
      <c r="C244" s="13">
        <f t="shared" ref="C244" si="837">200000/E244</f>
        <v>243.90243902439025</v>
      </c>
      <c r="D244" s="22" t="s">
        <v>13</v>
      </c>
      <c r="E244" s="30">
        <v>820</v>
      </c>
      <c r="F244" s="30">
        <v>835</v>
      </c>
      <c r="G244" s="30">
        <v>850</v>
      </c>
      <c r="H244" s="34">
        <f t="shared" ref="H244" si="838">(IF(D244="SELL",E244-F244,IF(D244="BUY",F244-E244)))</f>
        <v>15</v>
      </c>
      <c r="I244" s="17">
        <v>15</v>
      </c>
      <c r="J244" s="17">
        <f t="shared" ref="J244" si="839">I244+H244</f>
        <v>30</v>
      </c>
      <c r="K244" s="7">
        <f t="shared" ref="K244" si="840">J244*C244</f>
        <v>7317.0731707317073</v>
      </c>
    </row>
    <row r="245" spans="1:11" s="24" customFormat="1" ht="15" customHeight="1">
      <c r="A245" s="20">
        <v>43906</v>
      </c>
      <c r="B245" s="20" t="s">
        <v>281</v>
      </c>
      <c r="C245" s="13">
        <f t="shared" ref="C245" si="841">200000/E245</f>
        <v>310.07751937984494</v>
      </c>
      <c r="D245" s="22" t="s">
        <v>13</v>
      </c>
      <c r="E245" s="30">
        <v>645</v>
      </c>
      <c r="F245" s="30">
        <v>660</v>
      </c>
      <c r="G245" s="30">
        <v>0</v>
      </c>
      <c r="H245" s="34">
        <f t="shared" ref="H245" si="842">(IF(D245="SELL",E245-F245,IF(D245="BUY",F245-E245)))</f>
        <v>15</v>
      </c>
      <c r="I245" s="17">
        <v>0</v>
      </c>
      <c r="J245" s="17">
        <f t="shared" ref="J245" si="843">I245+H245</f>
        <v>15</v>
      </c>
      <c r="K245" s="7">
        <f t="shared" ref="K245" si="844">J245*C245</f>
        <v>4651.1627906976737</v>
      </c>
    </row>
    <row r="246" spans="1:11" s="24" customFormat="1" ht="15" customHeight="1">
      <c r="A246" s="20">
        <v>43903</v>
      </c>
      <c r="B246" s="20" t="s">
        <v>457</v>
      </c>
      <c r="C246" s="13">
        <f t="shared" ref="C246" si="845">200000/E246</f>
        <v>196.07843137254903</v>
      </c>
      <c r="D246" s="22" t="s">
        <v>13</v>
      </c>
      <c r="E246" s="30">
        <v>1020</v>
      </c>
      <c r="F246" s="30">
        <v>1035</v>
      </c>
      <c r="G246" s="30">
        <v>1070</v>
      </c>
      <c r="H246" s="34">
        <f t="shared" ref="H246" si="846">(IF(D246="SELL",E246-F246,IF(D246="BUY",F246-E246)))</f>
        <v>15</v>
      </c>
      <c r="I246" s="17">
        <v>35</v>
      </c>
      <c r="J246" s="17">
        <f t="shared" ref="J246" si="847">I246+H246</f>
        <v>50</v>
      </c>
      <c r="K246" s="7">
        <f t="shared" ref="K246" si="848">J246*C246</f>
        <v>9803.9215686274511</v>
      </c>
    </row>
    <row r="247" spans="1:11" s="24" customFormat="1" ht="15" customHeight="1">
      <c r="A247" s="20">
        <v>43902</v>
      </c>
      <c r="B247" s="20" t="s">
        <v>487</v>
      </c>
      <c r="C247" s="13">
        <f t="shared" ref="C247" si="849">200000/E247</f>
        <v>82.304526748971199</v>
      </c>
      <c r="D247" s="22" t="s">
        <v>32</v>
      </c>
      <c r="E247" s="30">
        <v>2430</v>
      </c>
      <c r="F247" s="30">
        <v>2390</v>
      </c>
      <c r="G247" s="30">
        <v>2320</v>
      </c>
      <c r="H247" s="34">
        <f t="shared" ref="H247" si="850">(IF(D247="SELL",E247-F247,IF(D247="BUY",F247-E247)))</f>
        <v>40</v>
      </c>
      <c r="I247" s="17">
        <v>70</v>
      </c>
      <c r="J247" s="17">
        <f t="shared" ref="J247" si="851">I247+H247</f>
        <v>110</v>
      </c>
      <c r="K247" s="7">
        <f t="shared" ref="K247" si="852">J247*C247</f>
        <v>9053.4979423868317</v>
      </c>
    </row>
    <row r="248" spans="1:11" s="24" customFormat="1" ht="15" customHeight="1">
      <c r="A248" s="20">
        <v>43901</v>
      </c>
      <c r="B248" s="20" t="s">
        <v>375</v>
      </c>
      <c r="C248" s="13">
        <f t="shared" ref="C248" si="853">200000/E248</f>
        <v>408.16326530612247</v>
      </c>
      <c r="D248" s="22" t="s">
        <v>13</v>
      </c>
      <c r="E248" s="30">
        <v>490</v>
      </c>
      <c r="F248" s="30">
        <v>490</v>
      </c>
      <c r="G248" s="30">
        <v>0</v>
      </c>
      <c r="H248" s="34">
        <f t="shared" ref="H248" si="854">(IF(D248="SELL",E248-F248,IF(D248="BUY",F248-E248)))</f>
        <v>0</v>
      </c>
      <c r="I248" s="17">
        <v>0</v>
      </c>
      <c r="J248" s="17">
        <f t="shared" ref="J248" si="855">I248+H248</f>
        <v>0</v>
      </c>
      <c r="K248" s="7">
        <f t="shared" ref="K248" si="856">J248*C248</f>
        <v>0</v>
      </c>
    </row>
    <row r="249" spans="1:11" s="24" customFormat="1" ht="15" customHeight="1">
      <c r="A249" s="20">
        <v>43899</v>
      </c>
      <c r="B249" s="20" t="s">
        <v>242</v>
      </c>
      <c r="C249" s="13">
        <f t="shared" ref="C249" si="857">200000/E249</f>
        <v>158.10276679841897</v>
      </c>
      <c r="D249" s="22" t="s">
        <v>13</v>
      </c>
      <c r="E249" s="30">
        <v>1265</v>
      </c>
      <c r="F249" s="30">
        <v>1280</v>
      </c>
      <c r="G249" s="30">
        <v>0</v>
      </c>
      <c r="H249" s="34">
        <f t="shared" ref="H249" si="858">(IF(D249="SELL",E249-F249,IF(D249="BUY",F249-E249)))</f>
        <v>15</v>
      </c>
      <c r="I249" s="17">
        <v>0</v>
      </c>
      <c r="J249" s="17">
        <f t="shared" ref="J249" si="859">I249+H249</f>
        <v>15</v>
      </c>
      <c r="K249" s="7">
        <f t="shared" ref="K249" si="860">J249*C249</f>
        <v>2371.5415019762845</v>
      </c>
    </row>
    <row r="250" spans="1:11" s="24" customFormat="1" ht="15" customHeight="1">
      <c r="A250" s="20">
        <v>43896</v>
      </c>
      <c r="B250" s="20" t="s">
        <v>486</v>
      </c>
      <c r="C250" s="13">
        <f t="shared" ref="C250" si="861">200000/E250</f>
        <v>47.61904761904762</v>
      </c>
      <c r="D250" s="22" t="s">
        <v>13</v>
      </c>
      <c r="E250" s="30">
        <v>4200</v>
      </c>
      <c r="F250" s="30">
        <v>4280</v>
      </c>
      <c r="G250" s="30">
        <v>4380</v>
      </c>
      <c r="H250" s="34">
        <f t="shared" ref="H250" si="862">(IF(D250="SELL",E250-F250,IF(D250="BUY",F250-E250)))</f>
        <v>80</v>
      </c>
      <c r="I250" s="17">
        <v>100</v>
      </c>
      <c r="J250" s="17">
        <f t="shared" ref="J250" si="863">I250+H250</f>
        <v>180</v>
      </c>
      <c r="K250" s="7">
        <f t="shared" ref="K250" si="864">J250*C250</f>
        <v>8571.4285714285725</v>
      </c>
    </row>
    <row r="251" spans="1:11" s="24" customFormat="1" ht="15" customHeight="1">
      <c r="A251" s="20">
        <v>43895</v>
      </c>
      <c r="B251" s="20" t="s">
        <v>25</v>
      </c>
      <c r="C251" s="13">
        <f t="shared" ref="C251" si="865">200000/E251</f>
        <v>260.41666666666669</v>
      </c>
      <c r="D251" s="22" t="s">
        <v>13</v>
      </c>
      <c r="E251" s="30">
        <v>768</v>
      </c>
      <c r="F251" s="30">
        <v>757</v>
      </c>
      <c r="G251" s="30">
        <v>0</v>
      </c>
      <c r="H251" s="34">
        <f t="shared" ref="H251" si="866">(IF(D251="SELL",E251-F251,IF(D251="BUY",F251-E251)))</f>
        <v>-11</v>
      </c>
      <c r="I251" s="17">
        <v>0</v>
      </c>
      <c r="J251" s="17">
        <f t="shared" ref="J251" si="867">I251+H251</f>
        <v>-11</v>
      </c>
      <c r="K251" s="7">
        <f t="shared" ref="K251" si="868">J251*C251</f>
        <v>-2864.5833333333335</v>
      </c>
    </row>
    <row r="252" spans="1:11" s="24" customFormat="1" ht="15" customHeight="1">
      <c r="A252" s="20">
        <v>43895</v>
      </c>
      <c r="B252" s="20" t="s">
        <v>485</v>
      </c>
      <c r="C252" s="13">
        <f>250000/E252</f>
        <v>1012.1457489878543</v>
      </c>
      <c r="D252" s="22" t="s">
        <v>32</v>
      </c>
      <c r="E252" s="30">
        <v>247</v>
      </c>
      <c r="F252" s="30">
        <v>244</v>
      </c>
      <c r="G252" s="30">
        <v>0</v>
      </c>
      <c r="H252" s="34">
        <f t="shared" ref="H252" si="869">(IF(D252="SELL",E252-F252,IF(D252="BUY",F252-E252)))</f>
        <v>3</v>
      </c>
      <c r="I252" s="17">
        <v>0</v>
      </c>
      <c r="J252" s="17">
        <f t="shared" ref="J252" si="870">I252+H252</f>
        <v>3</v>
      </c>
      <c r="K252" s="7">
        <f t="shared" ref="K252" si="871">J252*C252</f>
        <v>3036.4372469635628</v>
      </c>
    </row>
    <row r="253" spans="1:11" s="24" customFormat="1" ht="15" customHeight="1">
      <c r="A253" s="20">
        <v>43894</v>
      </c>
      <c r="B253" s="20" t="s">
        <v>394</v>
      </c>
      <c r="C253" s="13">
        <f t="shared" ref="C253" si="872">200000/E253</f>
        <v>113.96011396011396</v>
      </c>
      <c r="D253" s="22" t="s">
        <v>13</v>
      </c>
      <c r="E253" s="30">
        <v>1755</v>
      </c>
      <c r="F253" s="30">
        <v>1771</v>
      </c>
      <c r="G253" s="30">
        <v>1000</v>
      </c>
      <c r="H253" s="34">
        <f t="shared" ref="H253" si="873">(IF(D253="SELL",E253-F253,IF(D253="BUY",F253-E253)))</f>
        <v>16</v>
      </c>
      <c r="I253" s="17">
        <v>0</v>
      </c>
      <c r="J253" s="17">
        <f t="shared" ref="J253" si="874">I253+H253</f>
        <v>16</v>
      </c>
      <c r="K253" s="7">
        <f t="shared" ref="K253" si="875">J253*C253</f>
        <v>1823.3618233618233</v>
      </c>
    </row>
    <row r="254" spans="1:11" s="24" customFormat="1" ht="15" customHeight="1">
      <c r="A254" s="20">
        <v>43894</v>
      </c>
      <c r="B254" s="20" t="s">
        <v>372</v>
      </c>
      <c r="C254" s="13">
        <f t="shared" ref="C254" si="876">200000/E254</f>
        <v>404.04040404040404</v>
      </c>
      <c r="D254" s="22" t="s">
        <v>32</v>
      </c>
      <c r="E254" s="30">
        <v>495</v>
      </c>
      <c r="F254" s="30">
        <v>495</v>
      </c>
      <c r="G254" s="30">
        <v>1000</v>
      </c>
      <c r="H254" s="34">
        <f t="shared" ref="H254" si="877">(IF(D254="SELL",E254-F254,IF(D254="BUY",F254-E254)))</f>
        <v>0</v>
      </c>
      <c r="I254" s="17">
        <v>0</v>
      </c>
      <c r="J254" s="17">
        <f t="shared" ref="J254" si="878">I254+H254</f>
        <v>0</v>
      </c>
      <c r="K254" s="7">
        <f t="shared" ref="K254" si="879">J254*C254</f>
        <v>0</v>
      </c>
    </row>
    <row r="255" spans="1:11" s="24" customFormat="1" ht="15" customHeight="1">
      <c r="A255" s="20">
        <v>43893</v>
      </c>
      <c r="B255" s="20" t="s">
        <v>132</v>
      </c>
      <c r="C255" s="13">
        <f t="shared" ref="C255" si="880">200000/E255</f>
        <v>206.82523267838675</v>
      </c>
      <c r="D255" s="22" t="s">
        <v>13</v>
      </c>
      <c r="E255" s="30">
        <v>967</v>
      </c>
      <c r="F255" s="30">
        <v>982</v>
      </c>
      <c r="G255" s="30">
        <v>1000</v>
      </c>
      <c r="H255" s="34">
        <f t="shared" ref="H255" si="881">(IF(D255="SELL",E255-F255,IF(D255="BUY",F255-E255)))</f>
        <v>15</v>
      </c>
      <c r="I255" s="17">
        <v>18</v>
      </c>
      <c r="J255" s="17">
        <f t="shared" ref="J255" si="882">I255+H255</f>
        <v>33</v>
      </c>
      <c r="K255" s="7">
        <f t="shared" ref="K255" si="883">J255*C255</f>
        <v>6825.2326783867629</v>
      </c>
    </row>
    <row r="256" spans="1:11" s="24" customFormat="1" ht="15" customHeight="1">
      <c r="A256" s="20">
        <v>43892</v>
      </c>
      <c r="B256" s="20" t="s">
        <v>450</v>
      </c>
      <c r="C256" s="13">
        <f t="shared" ref="C256" si="884">200000/E256</f>
        <v>404.04040404040404</v>
      </c>
      <c r="D256" s="22" t="s">
        <v>13</v>
      </c>
      <c r="E256" s="30">
        <v>495</v>
      </c>
      <c r="F256" s="30">
        <v>512</v>
      </c>
      <c r="G256" s="30">
        <v>523</v>
      </c>
      <c r="H256" s="34">
        <f t="shared" ref="H256" si="885">(IF(D256="SELL",E256-F256,IF(D256="BUY",F256-E256)))</f>
        <v>17</v>
      </c>
      <c r="I256" s="17">
        <v>11</v>
      </c>
      <c r="J256" s="17">
        <f t="shared" ref="J256" si="886">I256+H256</f>
        <v>28</v>
      </c>
      <c r="K256" s="7">
        <f t="shared" ref="K256" si="887">J256*C256</f>
        <v>11313.131313131313</v>
      </c>
    </row>
    <row r="257" spans="1:11" s="24" customFormat="1" ht="15" customHeight="1">
      <c r="A257" s="20">
        <v>43892</v>
      </c>
      <c r="B257" s="20" t="s">
        <v>375</v>
      </c>
      <c r="C257" s="13">
        <f t="shared" ref="C257" si="888">200000/E257</f>
        <v>391.38943248532291</v>
      </c>
      <c r="D257" s="22" t="s">
        <v>13</v>
      </c>
      <c r="E257" s="30">
        <v>511</v>
      </c>
      <c r="F257" s="30">
        <v>500</v>
      </c>
      <c r="G257" s="30">
        <v>0</v>
      </c>
      <c r="H257" s="34">
        <f t="shared" ref="H257" si="889">(IF(D257="SELL",E257-F257,IF(D257="BUY",F257-E257)))</f>
        <v>-11</v>
      </c>
      <c r="I257" s="17">
        <v>0</v>
      </c>
      <c r="J257" s="17">
        <f t="shared" ref="J257" si="890">I257+H257</f>
        <v>-11</v>
      </c>
      <c r="K257" s="7">
        <f t="shared" ref="K257" si="891">J257*C257</f>
        <v>-4305.2837573385523</v>
      </c>
    </row>
    <row r="258" spans="1:11" s="24" customFormat="1" ht="15" customHeight="1">
      <c r="A258" s="20">
        <v>43889</v>
      </c>
      <c r="B258" s="20" t="s">
        <v>414</v>
      </c>
      <c r="C258" s="13">
        <f t="shared" ref="C258" si="892">200000/E258</f>
        <v>79.681274900398407</v>
      </c>
      <c r="D258" s="22" t="s">
        <v>13</v>
      </c>
      <c r="E258" s="30">
        <v>2510</v>
      </c>
      <c r="F258" s="30">
        <v>2550</v>
      </c>
      <c r="G258" s="30">
        <v>2600</v>
      </c>
      <c r="H258" s="34">
        <f t="shared" ref="H258" si="893">(IF(D258="SELL",E258-F258,IF(D258="BUY",F258-E258)))</f>
        <v>40</v>
      </c>
      <c r="I258" s="17">
        <v>50</v>
      </c>
      <c r="J258" s="17">
        <f t="shared" ref="J258" si="894">I258+H258</f>
        <v>90</v>
      </c>
      <c r="K258" s="7">
        <f t="shared" ref="K258" si="895">J258*C258</f>
        <v>7171.314741035857</v>
      </c>
    </row>
    <row r="259" spans="1:11" s="24" customFormat="1" ht="15" customHeight="1">
      <c r="A259" s="20">
        <v>43888</v>
      </c>
      <c r="B259" s="20" t="s">
        <v>370</v>
      </c>
      <c r="C259" s="13">
        <f t="shared" ref="C259" si="896">200000/E259</f>
        <v>141.34275618374559</v>
      </c>
      <c r="D259" s="22" t="s">
        <v>32</v>
      </c>
      <c r="E259" s="30">
        <v>1415</v>
      </c>
      <c r="F259" s="30">
        <v>1385</v>
      </c>
      <c r="G259" s="30">
        <v>0</v>
      </c>
      <c r="H259" s="34">
        <f t="shared" ref="H259" si="897">(IF(D259="SELL",E259-F259,IF(D259="BUY",F259-E259)))</f>
        <v>30</v>
      </c>
      <c r="I259" s="17">
        <v>0</v>
      </c>
      <c r="J259" s="17">
        <f t="shared" ref="J259" si="898">I259+H259</f>
        <v>30</v>
      </c>
      <c r="K259" s="7">
        <f t="shared" ref="K259" si="899">J259*C259</f>
        <v>4240.2826855123676</v>
      </c>
    </row>
    <row r="260" spans="1:11" s="24" customFormat="1" ht="15" customHeight="1">
      <c r="A260" s="20">
        <v>43887</v>
      </c>
      <c r="B260" s="20" t="s">
        <v>484</v>
      </c>
      <c r="C260" s="13">
        <f t="shared" ref="C260" si="900">200000/E260</f>
        <v>89.285714285714292</v>
      </c>
      <c r="D260" s="22" t="s">
        <v>13</v>
      </c>
      <c r="E260" s="30">
        <v>2240</v>
      </c>
      <c r="F260" s="30">
        <v>2280</v>
      </c>
      <c r="G260" s="30">
        <v>0</v>
      </c>
      <c r="H260" s="34">
        <f t="shared" ref="H260" si="901">(IF(D260="SELL",E260-F260,IF(D260="BUY",F260-E260)))</f>
        <v>40</v>
      </c>
      <c r="I260" s="17">
        <v>0</v>
      </c>
      <c r="J260" s="17">
        <f t="shared" ref="J260" si="902">I260+H260</f>
        <v>40</v>
      </c>
      <c r="K260" s="7">
        <f t="shared" ref="K260" si="903">J260*C260</f>
        <v>3571.4285714285716</v>
      </c>
    </row>
    <row r="261" spans="1:11" s="24" customFormat="1" ht="15" customHeight="1">
      <c r="A261" s="20">
        <v>43886</v>
      </c>
      <c r="B261" s="20" t="s">
        <v>483</v>
      </c>
      <c r="C261" s="13">
        <f t="shared" ref="C261" si="904">200000/E261</f>
        <v>1221.001221001221</v>
      </c>
      <c r="D261" s="22" t="s">
        <v>32</v>
      </c>
      <c r="E261" s="30">
        <v>163.80000000000001</v>
      </c>
      <c r="F261" s="30">
        <v>160.80000000000001</v>
      </c>
      <c r="G261" s="30">
        <v>0</v>
      </c>
      <c r="H261" s="34">
        <f t="shared" ref="H261" si="905">(IF(D261="SELL",E261-F261,IF(D261="BUY",F261-E261)))</f>
        <v>3</v>
      </c>
      <c r="I261" s="17">
        <v>0</v>
      </c>
      <c r="J261" s="17">
        <f t="shared" ref="J261" si="906">I261+H261</f>
        <v>3</v>
      </c>
      <c r="K261" s="7">
        <f t="shared" ref="K261" si="907">J261*C261</f>
        <v>3663.003663003663</v>
      </c>
    </row>
    <row r="262" spans="1:11" s="24" customFormat="1" ht="15" customHeight="1">
      <c r="A262" s="20">
        <v>43885</v>
      </c>
      <c r="B262" s="20" t="s">
        <v>174</v>
      </c>
      <c r="C262" s="13">
        <f t="shared" ref="C262" si="908">200000/E262</f>
        <v>673.40067340067344</v>
      </c>
      <c r="D262" s="22" t="s">
        <v>13</v>
      </c>
      <c r="E262" s="30">
        <v>297</v>
      </c>
      <c r="F262" s="30">
        <v>290</v>
      </c>
      <c r="G262" s="30">
        <v>0</v>
      </c>
      <c r="H262" s="34">
        <f t="shared" ref="H262" si="909">(IF(D262="SELL",E262-F262,IF(D262="BUY",F262-E262)))</f>
        <v>-7</v>
      </c>
      <c r="I262" s="17">
        <v>0</v>
      </c>
      <c r="J262" s="17">
        <f t="shared" ref="J262" si="910">I262+H262</f>
        <v>-7</v>
      </c>
      <c r="K262" s="7">
        <f t="shared" ref="K262" si="911">J262*C262</f>
        <v>-4713.8047138047141</v>
      </c>
    </row>
    <row r="263" spans="1:11" s="24" customFormat="1" ht="15" customHeight="1">
      <c r="A263" s="20">
        <v>43881</v>
      </c>
      <c r="B263" s="20" t="s">
        <v>482</v>
      </c>
      <c r="C263" s="13">
        <f t="shared" ref="C263" si="912">200000/E263</f>
        <v>254.77707006369425</v>
      </c>
      <c r="D263" s="22" t="s">
        <v>13</v>
      </c>
      <c r="E263" s="30">
        <v>785</v>
      </c>
      <c r="F263" s="30">
        <v>800</v>
      </c>
      <c r="G263" s="30">
        <v>0</v>
      </c>
      <c r="H263" s="34">
        <f t="shared" ref="H263" si="913">(IF(D263="SELL",E263-F263,IF(D263="BUY",F263-E263)))</f>
        <v>15</v>
      </c>
      <c r="I263" s="17">
        <v>0</v>
      </c>
      <c r="J263" s="17">
        <f t="shared" ref="J263" si="914">I263+H263</f>
        <v>15</v>
      </c>
      <c r="K263" s="7">
        <f t="shared" ref="K263" si="915">J263*C263</f>
        <v>3821.6560509554138</v>
      </c>
    </row>
    <row r="264" spans="1:11" s="24" customFormat="1" ht="15" customHeight="1">
      <c r="A264" s="20">
        <v>43880</v>
      </c>
      <c r="B264" s="20" t="s">
        <v>481</v>
      </c>
      <c r="C264" s="13">
        <f t="shared" ref="C264" si="916">200000/E264</f>
        <v>88.300220750551873</v>
      </c>
      <c r="D264" s="22" t="s">
        <v>13</v>
      </c>
      <c r="E264" s="30">
        <v>2265</v>
      </c>
      <c r="F264" s="30">
        <v>2285</v>
      </c>
      <c r="G264" s="30">
        <v>2305</v>
      </c>
      <c r="H264" s="34">
        <f t="shared" ref="H264" si="917">(IF(D264="SELL",E264-F264,IF(D264="BUY",F264-E264)))</f>
        <v>20</v>
      </c>
      <c r="I264" s="17">
        <v>20</v>
      </c>
      <c r="J264" s="17">
        <f t="shared" ref="J264" si="918">I264+H264</f>
        <v>40</v>
      </c>
      <c r="K264" s="7">
        <f t="shared" ref="K264" si="919">J264*C264</f>
        <v>3532.008830022075</v>
      </c>
    </row>
    <row r="265" spans="1:11" s="24" customFormat="1" ht="15" customHeight="1">
      <c r="A265" s="20">
        <v>43879</v>
      </c>
      <c r="B265" s="20" t="s">
        <v>334</v>
      </c>
      <c r="C265" s="13">
        <f t="shared" ref="C265" si="920">200000/E265</f>
        <v>89.686098654708516</v>
      </c>
      <c r="D265" s="22" t="s">
        <v>32</v>
      </c>
      <c r="E265" s="30">
        <v>2230</v>
      </c>
      <c r="F265" s="30">
        <v>2242</v>
      </c>
      <c r="G265" s="30">
        <v>0</v>
      </c>
      <c r="H265" s="34">
        <f t="shared" ref="H265" si="921">(IF(D265="SELL",E265-F265,IF(D265="BUY",F265-E265)))</f>
        <v>-12</v>
      </c>
      <c r="I265" s="17">
        <v>0</v>
      </c>
      <c r="J265" s="17">
        <f t="shared" ref="J265" si="922">I265+H265</f>
        <v>-12</v>
      </c>
      <c r="K265" s="7">
        <f t="shared" ref="K265" si="923">J265*C265</f>
        <v>-1076.2331838565021</v>
      </c>
    </row>
    <row r="266" spans="1:11" s="24" customFormat="1" ht="15" customHeight="1">
      <c r="A266" s="20">
        <v>43879</v>
      </c>
      <c r="B266" s="20" t="s">
        <v>480</v>
      </c>
      <c r="C266" s="13">
        <f t="shared" ref="C266" si="924">200000/E266</f>
        <v>158.10276679841897</v>
      </c>
      <c r="D266" s="22" t="s">
        <v>13</v>
      </c>
      <c r="E266" s="30">
        <v>1265</v>
      </c>
      <c r="F266" s="30">
        <v>1287.4000000000001</v>
      </c>
      <c r="G266" s="30">
        <v>0</v>
      </c>
      <c r="H266" s="34">
        <f t="shared" ref="H266" si="925">(IF(D266="SELL",E266-F266,IF(D266="BUY",F266-E266)))</f>
        <v>22.400000000000091</v>
      </c>
      <c r="I266" s="17">
        <v>0</v>
      </c>
      <c r="J266" s="17">
        <f t="shared" ref="J266" si="926">I266+H266</f>
        <v>22.400000000000091</v>
      </c>
      <c r="K266" s="7">
        <f t="shared" ref="K266" si="927">J266*C266</f>
        <v>3541.5019762845991</v>
      </c>
    </row>
    <row r="267" spans="1:11" s="24" customFormat="1" ht="15" customHeight="1">
      <c r="A267" s="20">
        <v>43879</v>
      </c>
      <c r="B267" s="20" t="s">
        <v>445</v>
      </c>
      <c r="C267" s="13">
        <f t="shared" ref="C267:C268" si="928">200000/E267</f>
        <v>188.67924528301887</v>
      </c>
      <c r="D267" s="22" t="s">
        <v>13</v>
      </c>
      <c r="E267" s="30">
        <v>1060</v>
      </c>
      <c r="F267" s="30">
        <v>1070</v>
      </c>
      <c r="G267" s="30">
        <v>0</v>
      </c>
      <c r="H267" s="34">
        <f t="shared" ref="H267:H268" si="929">(IF(D267="SELL",E267-F267,IF(D267="BUY",F267-E267)))</f>
        <v>10</v>
      </c>
      <c r="I267" s="17">
        <v>0</v>
      </c>
      <c r="J267" s="17">
        <f t="shared" ref="J267:J268" si="930">I267+H267</f>
        <v>10</v>
      </c>
      <c r="K267" s="7">
        <f t="shared" ref="K267:K268" si="931">J267*C267</f>
        <v>1886.7924528301887</v>
      </c>
    </row>
    <row r="268" spans="1:11" s="24" customFormat="1" ht="15" customHeight="1">
      <c r="A268" s="20">
        <v>43878</v>
      </c>
      <c r="B268" s="20" t="s">
        <v>441</v>
      </c>
      <c r="C268" s="13">
        <f t="shared" si="928"/>
        <v>152.09125475285171</v>
      </c>
      <c r="D268" s="22" t="s">
        <v>13</v>
      </c>
      <c r="E268" s="30">
        <v>1315</v>
      </c>
      <c r="F268" s="30">
        <v>1332</v>
      </c>
      <c r="G268" s="30">
        <v>0</v>
      </c>
      <c r="H268" s="34">
        <f t="shared" si="929"/>
        <v>17</v>
      </c>
      <c r="I268" s="17">
        <v>0</v>
      </c>
      <c r="J268" s="17">
        <f t="shared" si="930"/>
        <v>17</v>
      </c>
      <c r="K268" s="7">
        <f t="shared" si="931"/>
        <v>2585.5513307984793</v>
      </c>
    </row>
    <row r="269" spans="1:11" s="24" customFormat="1" ht="15" customHeight="1">
      <c r="A269" s="20">
        <v>43878</v>
      </c>
      <c r="B269" s="20" t="s">
        <v>479</v>
      </c>
      <c r="C269" s="13">
        <f t="shared" ref="C269" si="932">200000/E269</f>
        <v>1169.5906432748538</v>
      </c>
      <c r="D269" s="22" t="s">
        <v>32</v>
      </c>
      <c r="E269" s="30">
        <v>171</v>
      </c>
      <c r="F269" s="30">
        <v>168</v>
      </c>
      <c r="G269" s="30">
        <v>0</v>
      </c>
      <c r="H269" s="34">
        <f t="shared" ref="H269" si="933">(IF(D269="SELL",E269-F269,IF(D269="BUY",F269-E269)))</f>
        <v>3</v>
      </c>
      <c r="I269" s="17">
        <v>0</v>
      </c>
      <c r="J269" s="17">
        <f t="shared" ref="J269" si="934">I269+H269</f>
        <v>3</v>
      </c>
      <c r="K269" s="7">
        <f t="shared" ref="K269" si="935">J269*C269</f>
        <v>3508.7719298245615</v>
      </c>
    </row>
    <row r="270" spans="1:11" s="24" customFormat="1" ht="15" customHeight="1">
      <c r="A270" s="20">
        <v>43875</v>
      </c>
      <c r="B270" s="20" t="s">
        <v>34</v>
      </c>
      <c r="C270" s="13">
        <f t="shared" ref="C270" si="936">200000/E270</f>
        <v>239.80815347721821</v>
      </c>
      <c r="D270" s="22" t="s">
        <v>13</v>
      </c>
      <c r="E270" s="30">
        <v>834</v>
      </c>
      <c r="F270" s="30">
        <v>835</v>
      </c>
      <c r="G270" s="30">
        <v>0</v>
      </c>
      <c r="H270" s="34">
        <f t="shared" ref="H270" si="937">(IF(D270="SELL",E270-F270,IF(D270="BUY",F270-E270)))</f>
        <v>1</v>
      </c>
      <c r="I270" s="17">
        <v>0</v>
      </c>
      <c r="J270" s="17">
        <f t="shared" ref="J270" si="938">I270+H270</f>
        <v>1</v>
      </c>
      <c r="K270" s="7">
        <f t="shared" ref="K270" si="939">J270*C270</f>
        <v>239.80815347721821</v>
      </c>
    </row>
    <row r="271" spans="1:11" s="24" customFormat="1" ht="15" customHeight="1">
      <c r="A271" s="20">
        <v>43875</v>
      </c>
      <c r="B271" s="20" t="s">
        <v>394</v>
      </c>
      <c r="C271" s="13">
        <f t="shared" ref="C271" si="940">200000/E271</f>
        <v>115.27377521613833</v>
      </c>
      <c r="D271" s="22" t="s">
        <v>13</v>
      </c>
      <c r="E271" s="30">
        <v>1735</v>
      </c>
      <c r="F271" s="30">
        <v>1720</v>
      </c>
      <c r="G271" s="30">
        <v>0</v>
      </c>
      <c r="H271" s="34">
        <f t="shared" ref="H271" si="941">(IF(D271="SELL",E271-F271,IF(D271="BUY",F271-E271)))</f>
        <v>-15</v>
      </c>
      <c r="I271" s="17">
        <v>0</v>
      </c>
      <c r="J271" s="17">
        <f t="shared" ref="J271" si="942">I271+H271</f>
        <v>-15</v>
      </c>
      <c r="K271" s="7">
        <f t="shared" ref="K271" si="943">J271*C271</f>
        <v>-1729.106628242075</v>
      </c>
    </row>
    <row r="272" spans="1:11" s="24" customFormat="1" ht="15" customHeight="1">
      <c r="A272" s="20">
        <v>43875</v>
      </c>
      <c r="B272" s="20" t="s">
        <v>478</v>
      </c>
      <c r="C272" s="13">
        <f t="shared" ref="C272" si="944">200000/E272</f>
        <v>501.25313283208021</v>
      </c>
      <c r="D272" s="22" t="s">
        <v>13</v>
      </c>
      <c r="E272" s="30">
        <v>399</v>
      </c>
      <c r="F272" s="30">
        <v>392</v>
      </c>
      <c r="G272" s="30">
        <v>0</v>
      </c>
      <c r="H272" s="34">
        <f t="shared" ref="H272" si="945">(IF(D272="SELL",E272-F272,IF(D272="BUY",F272-E272)))</f>
        <v>-7</v>
      </c>
      <c r="I272" s="17">
        <v>0</v>
      </c>
      <c r="J272" s="17">
        <f t="shared" ref="J272" si="946">I272+H272</f>
        <v>-7</v>
      </c>
      <c r="K272" s="7">
        <f t="shared" ref="K272" si="947">J272*C272</f>
        <v>-3508.7719298245615</v>
      </c>
    </row>
    <row r="273" spans="1:11" s="24" customFormat="1" ht="15" customHeight="1">
      <c r="A273" s="20">
        <v>43874</v>
      </c>
      <c r="B273" s="20" t="s">
        <v>441</v>
      </c>
      <c r="C273" s="13">
        <f t="shared" ref="C273" si="948">200000/E273</f>
        <v>154.20200462606013</v>
      </c>
      <c r="D273" s="22" t="s">
        <v>13</v>
      </c>
      <c r="E273" s="30">
        <v>1297</v>
      </c>
      <c r="F273" s="30">
        <v>1310.4000000000001</v>
      </c>
      <c r="G273" s="30">
        <v>0</v>
      </c>
      <c r="H273" s="34">
        <f t="shared" ref="H273" si="949">(IF(D273="SELL",E273-F273,IF(D273="BUY",F273-E273)))</f>
        <v>13.400000000000091</v>
      </c>
      <c r="I273" s="17">
        <v>0</v>
      </c>
      <c r="J273" s="17">
        <f t="shared" ref="J273" si="950">I273+H273</f>
        <v>13.400000000000091</v>
      </c>
      <c r="K273" s="7">
        <f t="shared" ref="K273" si="951">J273*C273</f>
        <v>2066.3068619892197</v>
      </c>
    </row>
    <row r="274" spans="1:11" s="24" customFormat="1" ht="15" customHeight="1">
      <c r="A274" s="20">
        <v>43873</v>
      </c>
      <c r="B274" s="20" t="s">
        <v>115</v>
      </c>
      <c r="C274" s="13">
        <f t="shared" ref="C274" si="952">200000/E274</f>
        <v>3590.6642728904844</v>
      </c>
      <c r="D274" s="22" t="s">
        <v>32</v>
      </c>
      <c r="E274" s="30">
        <v>55.7</v>
      </c>
      <c r="F274" s="30">
        <v>55.4</v>
      </c>
      <c r="G274" s="30">
        <v>0</v>
      </c>
      <c r="H274" s="34">
        <f t="shared" ref="H274" si="953">(IF(D274="SELL",E274-F274,IF(D274="BUY",F274-E274)))</f>
        <v>0.30000000000000426</v>
      </c>
      <c r="I274" s="17">
        <v>0</v>
      </c>
      <c r="J274" s="17">
        <f t="shared" ref="J274" si="954">I274+H274</f>
        <v>0.30000000000000426</v>
      </c>
      <c r="K274" s="7">
        <f t="shared" ref="K274" si="955">J274*C274</f>
        <v>1077.1992818671606</v>
      </c>
    </row>
    <row r="275" spans="1:11" s="24" customFormat="1" ht="15" customHeight="1">
      <c r="A275" s="20">
        <v>43873</v>
      </c>
      <c r="B275" s="20" t="s">
        <v>34</v>
      </c>
      <c r="C275" s="13">
        <f t="shared" ref="C275" si="956">200000/E275</f>
        <v>242.42424242424244</v>
      </c>
      <c r="D275" s="22" t="s">
        <v>13</v>
      </c>
      <c r="E275" s="30">
        <v>825</v>
      </c>
      <c r="F275" s="30">
        <v>830</v>
      </c>
      <c r="G275" s="30">
        <v>0</v>
      </c>
      <c r="H275" s="34">
        <f t="shared" ref="H275" si="957">(IF(D275="SELL",E275-F275,IF(D275="BUY",F275-E275)))</f>
        <v>5</v>
      </c>
      <c r="I275" s="17">
        <v>0</v>
      </c>
      <c r="J275" s="17">
        <f t="shared" ref="J275" si="958">I275+H275</f>
        <v>5</v>
      </c>
      <c r="K275" s="7">
        <f t="shared" ref="K275" si="959">J275*C275</f>
        <v>1212.1212121212122</v>
      </c>
    </row>
    <row r="276" spans="1:11" s="24" customFormat="1" ht="15" customHeight="1">
      <c r="A276" s="20">
        <v>43873</v>
      </c>
      <c r="B276" s="20" t="s">
        <v>115</v>
      </c>
      <c r="C276" s="13">
        <f t="shared" ref="C276" si="960">200000/E276</f>
        <v>3590.6642728904844</v>
      </c>
      <c r="D276" s="22" t="s">
        <v>32</v>
      </c>
      <c r="E276" s="30">
        <v>55.7</v>
      </c>
      <c r="F276" s="30">
        <v>55.4</v>
      </c>
      <c r="G276" s="30">
        <v>0</v>
      </c>
      <c r="H276" s="34">
        <f t="shared" ref="H276" si="961">(IF(D276="SELL",E276-F276,IF(D276="BUY",F276-E276)))</f>
        <v>0.30000000000000426</v>
      </c>
      <c r="I276" s="17">
        <v>0</v>
      </c>
      <c r="J276" s="17">
        <f t="shared" ref="J276" si="962">I276+H276</f>
        <v>0.30000000000000426</v>
      </c>
      <c r="K276" s="7">
        <f t="shared" ref="K276" si="963">J276*C276</f>
        <v>1077.1992818671606</v>
      </c>
    </row>
    <row r="277" spans="1:11" s="24" customFormat="1" ht="15" customHeight="1">
      <c r="A277" s="20">
        <v>43872</v>
      </c>
      <c r="B277" s="20" t="s">
        <v>429</v>
      </c>
      <c r="C277" s="13">
        <f t="shared" ref="C277:C282" si="964">200000/E277</f>
        <v>176.99115044247787</v>
      </c>
      <c r="D277" s="22" t="s">
        <v>13</v>
      </c>
      <c r="E277" s="30">
        <v>1130</v>
      </c>
      <c r="F277" s="30">
        <v>1149</v>
      </c>
      <c r="G277" s="30">
        <v>0</v>
      </c>
      <c r="H277" s="34">
        <f t="shared" ref="H277" si="965">(IF(D277="SELL",E277-F277,IF(D277="BUY",F277-E277)))</f>
        <v>19</v>
      </c>
      <c r="I277" s="17">
        <v>0</v>
      </c>
      <c r="J277" s="17">
        <f t="shared" ref="J277" si="966">I277+H277</f>
        <v>19</v>
      </c>
      <c r="K277" s="7">
        <f t="shared" ref="K277" si="967">J277*C277</f>
        <v>3362.8318584070794</v>
      </c>
    </row>
    <row r="278" spans="1:11" s="24" customFormat="1" ht="15" customHeight="1">
      <c r="A278" s="20">
        <v>43871</v>
      </c>
      <c r="B278" s="20" t="s">
        <v>281</v>
      </c>
      <c r="C278" s="13">
        <f t="shared" si="964"/>
        <v>265.60424966799468</v>
      </c>
      <c r="D278" s="22" t="s">
        <v>13</v>
      </c>
      <c r="E278" s="30">
        <v>753</v>
      </c>
      <c r="F278" s="30">
        <v>765</v>
      </c>
      <c r="G278" s="30">
        <v>780</v>
      </c>
      <c r="H278" s="34">
        <f t="shared" ref="H278" si="968">(IF(D278="SELL",E278-F278,IF(D278="BUY",F278-E278)))</f>
        <v>12</v>
      </c>
      <c r="I278" s="17">
        <v>15</v>
      </c>
      <c r="J278" s="17">
        <f t="shared" ref="J278" si="969">I278+H278</f>
        <v>27</v>
      </c>
      <c r="K278" s="7">
        <f t="shared" ref="K278" si="970">J278*C278</f>
        <v>7171.3147410358561</v>
      </c>
    </row>
    <row r="279" spans="1:11" s="24" customFormat="1" ht="15" customHeight="1">
      <c r="A279" s="20">
        <v>43871</v>
      </c>
      <c r="B279" s="20" t="s">
        <v>477</v>
      </c>
      <c r="C279" s="13">
        <f t="shared" si="964"/>
        <v>2197.802197802198</v>
      </c>
      <c r="D279" s="22" t="s">
        <v>32</v>
      </c>
      <c r="E279" s="30">
        <v>91</v>
      </c>
      <c r="F279" s="30">
        <v>90.6</v>
      </c>
      <c r="G279" s="30">
        <v>0</v>
      </c>
      <c r="H279" s="34">
        <f t="shared" ref="H279" si="971">(IF(D279="SELL",E279-F279,IF(D279="BUY",F279-E279)))</f>
        <v>0.40000000000000568</v>
      </c>
      <c r="I279" s="17">
        <v>0</v>
      </c>
      <c r="J279" s="17">
        <f t="shared" ref="J279" si="972">I279+H279</f>
        <v>0.40000000000000568</v>
      </c>
      <c r="K279" s="7">
        <f t="shared" ref="K279" si="973">J279*C279</f>
        <v>879.12087912089169</v>
      </c>
    </row>
    <row r="280" spans="1:11" s="24" customFormat="1" ht="15" customHeight="1">
      <c r="A280" s="20">
        <v>43868</v>
      </c>
      <c r="B280" s="20" t="s">
        <v>476</v>
      </c>
      <c r="C280" s="13">
        <f t="shared" si="964"/>
        <v>1302.9315960912052</v>
      </c>
      <c r="D280" s="22" t="s">
        <v>13</v>
      </c>
      <c r="E280" s="30">
        <v>153.5</v>
      </c>
      <c r="F280" s="30">
        <v>155.5</v>
      </c>
      <c r="G280" s="30">
        <v>0</v>
      </c>
      <c r="H280" s="34">
        <f t="shared" ref="H280" si="974">(IF(D280="SELL",E280-F280,IF(D280="BUY",F280-E280)))</f>
        <v>2</v>
      </c>
      <c r="I280" s="17">
        <v>0</v>
      </c>
      <c r="J280" s="17">
        <f t="shared" ref="J280" si="975">I280+H280</f>
        <v>2</v>
      </c>
      <c r="K280" s="7">
        <f t="shared" ref="K280" si="976">J280*C280</f>
        <v>2605.8631921824103</v>
      </c>
    </row>
    <row r="281" spans="1:11" s="24" customFormat="1" ht="15" customHeight="1">
      <c r="A281" s="20">
        <v>43867</v>
      </c>
      <c r="B281" s="20" t="s">
        <v>160</v>
      </c>
      <c r="C281" s="13">
        <f t="shared" si="964"/>
        <v>99.108027750247771</v>
      </c>
      <c r="D281" s="22" t="s">
        <v>13</v>
      </c>
      <c r="E281" s="30">
        <v>2018</v>
      </c>
      <c r="F281" s="30">
        <v>2060</v>
      </c>
      <c r="G281" s="30">
        <v>0</v>
      </c>
      <c r="H281" s="34">
        <f t="shared" ref="H281" si="977">(IF(D281="SELL",E281-F281,IF(D281="BUY",F281-E281)))</f>
        <v>42</v>
      </c>
      <c r="I281" s="17">
        <v>0</v>
      </c>
      <c r="J281" s="17">
        <f t="shared" ref="J281" si="978">I281+H281</f>
        <v>42</v>
      </c>
      <c r="K281" s="7">
        <f t="shared" ref="K281" si="979">J281*C281</f>
        <v>4162.5371655104063</v>
      </c>
    </row>
    <row r="282" spans="1:11" s="24" customFormat="1" ht="15" customHeight="1">
      <c r="A282" s="20">
        <v>43866</v>
      </c>
      <c r="B282" s="20" t="s">
        <v>475</v>
      </c>
      <c r="C282" s="13">
        <f t="shared" si="964"/>
        <v>182.64840182648402</v>
      </c>
      <c r="D282" s="22" t="s">
        <v>13</v>
      </c>
      <c r="E282" s="30">
        <v>1095</v>
      </c>
      <c r="F282" s="30">
        <v>1125</v>
      </c>
      <c r="G282" s="30">
        <v>0</v>
      </c>
      <c r="H282" s="34">
        <f t="shared" ref="H282" si="980">(IF(D282="SELL",E282-F282,IF(D282="BUY",F282-E282)))</f>
        <v>30</v>
      </c>
      <c r="I282" s="17">
        <v>0</v>
      </c>
      <c r="J282" s="17">
        <f t="shared" ref="J282" si="981">I282+H282</f>
        <v>30</v>
      </c>
      <c r="K282" s="7">
        <f t="shared" ref="K282" si="982">J282*C282</f>
        <v>5479.4520547945203</v>
      </c>
    </row>
    <row r="283" spans="1:11" s="24" customFormat="1" ht="15" customHeight="1">
      <c r="A283" s="20">
        <v>43865</v>
      </c>
      <c r="B283" s="20" t="s">
        <v>228</v>
      </c>
      <c r="C283" s="13">
        <f t="shared" ref="C283:C346" si="983">200000/E283</f>
        <v>62.794348508634222</v>
      </c>
      <c r="D283" s="22" t="s">
        <v>13</v>
      </c>
      <c r="E283" s="30">
        <v>3185</v>
      </c>
      <c r="F283" s="30">
        <v>3225</v>
      </c>
      <c r="G283" s="30">
        <v>3270</v>
      </c>
      <c r="H283" s="34">
        <f t="shared" ref="H283" si="984">(IF(D283="SELL",E283-F283,IF(D283="BUY",F283-E283)))</f>
        <v>40</v>
      </c>
      <c r="I283" s="17">
        <v>45</v>
      </c>
      <c r="J283" s="17">
        <f t="shared" ref="J283" si="985">I283+H283</f>
        <v>85</v>
      </c>
      <c r="K283" s="7">
        <f t="shared" ref="K283" si="986">J283*C283</f>
        <v>5337.5196232339085</v>
      </c>
    </row>
    <row r="284" spans="1:11" s="24" customFormat="1" ht="15" customHeight="1">
      <c r="A284" s="20">
        <v>43865</v>
      </c>
      <c r="B284" s="20" t="s">
        <v>474</v>
      </c>
      <c r="C284" s="13">
        <f t="shared" si="983"/>
        <v>2083.3333333333335</v>
      </c>
      <c r="D284" s="22" t="s">
        <v>32</v>
      </c>
      <c r="E284" s="30">
        <v>96</v>
      </c>
      <c r="F284" s="30">
        <v>95.5</v>
      </c>
      <c r="G284" s="30">
        <v>0</v>
      </c>
      <c r="H284" s="34">
        <f t="shared" ref="H284" si="987">(IF(D284="SELL",E284-F284,IF(D284="BUY",F284-E284)))</f>
        <v>0.5</v>
      </c>
      <c r="I284" s="17">
        <v>0</v>
      </c>
      <c r="J284" s="17">
        <f t="shared" ref="J284" si="988">I284+H284</f>
        <v>0.5</v>
      </c>
      <c r="K284" s="7">
        <f t="shared" ref="K284" si="989">J284*C284</f>
        <v>1041.6666666666667</v>
      </c>
    </row>
    <row r="285" spans="1:11" s="24" customFormat="1" ht="15" customHeight="1">
      <c r="A285" s="20">
        <v>43864</v>
      </c>
      <c r="B285" s="20" t="s">
        <v>431</v>
      </c>
      <c r="C285" s="13">
        <f t="shared" si="983"/>
        <v>93.676814988290403</v>
      </c>
      <c r="D285" s="22" t="s">
        <v>13</v>
      </c>
      <c r="E285" s="30">
        <v>2135</v>
      </c>
      <c r="F285" s="30">
        <v>2185</v>
      </c>
      <c r="G285" s="30">
        <v>0</v>
      </c>
      <c r="H285" s="34">
        <f t="shared" ref="H285" si="990">(IF(D285="SELL",E285-F285,IF(D285="BUY",F285-E285)))</f>
        <v>50</v>
      </c>
      <c r="I285" s="17">
        <v>0</v>
      </c>
      <c r="J285" s="17">
        <f t="shared" ref="J285" si="991">I285+H285</f>
        <v>50</v>
      </c>
      <c r="K285" s="7">
        <f t="shared" ref="K285" si="992">J285*C285</f>
        <v>4683.8407494145204</v>
      </c>
    </row>
    <row r="286" spans="1:11" s="24" customFormat="1" ht="15" customHeight="1">
      <c r="A286" s="20">
        <v>43864</v>
      </c>
      <c r="B286" s="20" t="s">
        <v>473</v>
      </c>
      <c r="C286" s="13">
        <f t="shared" si="983"/>
        <v>1687.7637130801688</v>
      </c>
      <c r="D286" s="22" t="s">
        <v>32</v>
      </c>
      <c r="E286" s="30">
        <v>118.5</v>
      </c>
      <c r="F286" s="30">
        <v>118.5</v>
      </c>
      <c r="G286" s="30">
        <v>0</v>
      </c>
      <c r="H286" s="34">
        <f t="shared" ref="H286" si="993">(IF(D286="SELL",E286-F286,IF(D286="BUY",F286-E286)))</f>
        <v>0</v>
      </c>
      <c r="I286" s="17">
        <v>0</v>
      </c>
      <c r="J286" s="17">
        <f t="shared" ref="J286" si="994">I286+H286</f>
        <v>0</v>
      </c>
      <c r="K286" s="7">
        <f t="shared" ref="K286" si="995">J286*C286</f>
        <v>0</v>
      </c>
    </row>
    <row r="287" spans="1:11" s="24" customFormat="1" ht="15" customHeight="1">
      <c r="A287" s="20">
        <v>43861</v>
      </c>
      <c r="B287" s="20" t="s">
        <v>371</v>
      </c>
      <c r="C287" s="13">
        <f t="shared" si="983"/>
        <v>1587.3015873015872</v>
      </c>
      <c r="D287" s="22" t="s">
        <v>32</v>
      </c>
      <c r="E287" s="30">
        <v>126</v>
      </c>
      <c r="F287" s="30">
        <v>124</v>
      </c>
      <c r="G287" s="30">
        <v>123</v>
      </c>
      <c r="H287" s="34">
        <f t="shared" ref="H287" si="996">(IF(D287="SELL",E287-F287,IF(D287="BUY",F287-E287)))</f>
        <v>2</v>
      </c>
      <c r="I287" s="17">
        <v>1</v>
      </c>
      <c r="J287" s="17">
        <f t="shared" ref="J287" si="997">I287+H287</f>
        <v>3</v>
      </c>
      <c r="K287" s="7">
        <f t="shared" ref="K287" si="998">J287*C287</f>
        <v>4761.9047619047615</v>
      </c>
    </row>
    <row r="288" spans="1:11" s="24" customFormat="1" ht="15" customHeight="1">
      <c r="A288" s="20">
        <v>43861</v>
      </c>
      <c r="B288" s="20" t="s">
        <v>225</v>
      </c>
      <c r="C288" s="13">
        <f t="shared" si="983"/>
        <v>61.349693251533743</v>
      </c>
      <c r="D288" s="22" t="s">
        <v>13</v>
      </c>
      <c r="E288" s="30">
        <v>3260</v>
      </c>
      <c r="F288" s="30">
        <v>3210</v>
      </c>
      <c r="G288" s="30">
        <v>0</v>
      </c>
      <c r="H288" s="34">
        <f t="shared" ref="H288" si="999">(IF(D288="SELL",E288-F288,IF(D288="BUY",F288-E288)))</f>
        <v>-50</v>
      </c>
      <c r="I288" s="17">
        <v>0</v>
      </c>
      <c r="J288" s="17">
        <f t="shared" ref="J288" si="1000">I288+H288</f>
        <v>-50</v>
      </c>
      <c r="K288" s="7">
        <f t="shared" ref="K288" si="1001">J288*C288</f>
        <v>-3067.4846625766872</v>
      </c>
    </row>
    <row r="289" spans="1:11" s="24" customFormat="1" ht="15" customHeight="1">
      <c r="A289" s="20">
        <v>43861</v>
      </c>
      <c r="B289" s="20" t="s">
        <v>101</v>
      </c>
      <c r="C289" s="13">
        <f t="shared" si="983"/>
        <v>84.21052631578948</v>
      </c>
      <c r="D289" s="22" t="s">
        <v>13</v>
      </c>
      <c r="E289" s="30">
        <v>2375</v>
      </c>
      <c r="F289" s="30">
        <v>2400</v>
      </c>
      <c r="G289" s="30">
        <v>0</v>
      </c>
      <c r="H289" s="34">
        <f t="shared" ref="H289" si="1002">(IF(D289="SELL",E289-F289,IF(D289="BUY",F289-E289)))</f>
        <v>25</v>
      </c>
      <c r="I289" s="17">
        <v>0</v>
      </c>
      <c r="J289" s="17">
        <f t="shared" ref="J289" si="1003">I289+H289</f>
        <v>25</v>
      </c>
      <c r="K289" s="7">
        <f t="shared" ref="K289" si="1004">J289*C289</f>
        <v>2105.2631578947371</v>
      </c>
    </row>
    <row r="290" spans="1:11" s="24" customFormat="1" ht="15" customHeight="1">
      <c r="A290" s="20">
        <v>43860</v>
      </c>
      <c r="B290" s="20" t="s">
        <v>145</v>
      </c>
      <c r="C290" s="13">
        <f t="shared" si="983"/>
        <v>366.30036630036631</v>
      </c>
      <c r="D290" s="22" t="s">
        <v>13</v>
      </c>
      <c r="E290" s="30">
        <v>546</v>
      </c>
      <c r="F290" s="30">
        <v>551</v>
      </c>
      <c r="G290" s="30">
        <v>0</v>
      </c>
      <c r="H290" s="34">
        <f t="shared" ref="H290" si="1005">(IF(D290="SELL",E290-F290,IF(D290="BUY",F290-E290)))</f>
        <v>5</v>
      </c>
      <c r="I290" s="17">
        <v>0</v>
      </c>
      <c r="J290" s="17">
        <f t="shared" ref="J290" si="1006">I290+H290</f>
        <v>5</v>
      </c>
      <c r="K290" s="7">
        <f t="shared" ref="K290" si="1007">J290*C290</f>
        <v>1831.5018315018315</v>
      </c>
    </row>
    <row r="291" spans="1:11" s="24" customFormat="1" ht="15" customHeight="1">
      <c r="A291" s="20">
        <v>43859</v>
      </c>
      <c r="B291" s="20" t="s">
        <v>33</v>
      </c>
      <c r="C291" s="13">
        <f t="shared" si="983"/>
        <v>96.385542168674704</v>
      </c>
      <c r="D291" s="22" t="s">
        <v>13</v>
      </c>
      <c r="E291" s="30">
        <v>2075</v>
      </c>
      <c r="F291" s="30">
        <v>2055</v>
      </c>
      <c r="G291" s="30">
        <v>0</v>
      </c>
      <c r="H291" s="34">
        <f t="shared" ref="H291" si="1008">(IF(D291="SELL",E291-F291,IF(D291="BUY",F291-E291)))</f>
        <v>-20</v>
      </c>
      <c r="I291" s="17">
        <v>0</v>
      </c>
      <c r="J291" s="17">
        <f t="shared" ref="J291" si="1009">I291+H291</f>
        <v>-20</v>
      </c>
      <c r="K291" s="7">
        <f t="shared" ref="K291" si="1010">J291*C291</f>
        <v>-1927.7108433734941</v>
      </c>
    </row>
    <row r="292" spans="1:11" s="24" customFormat="1" ht="15" customHeight="1">
      <c r="A292" s="20">
        <v>43858</v>
      </c>
      <c r="B292" s="20" t="s">
        <v>472</v>
      </c>
      <c r="C292" s="13">
        <f t="shared" si="983"/>
        <v>99.750623441396513</v>
      </c>
      <c r="D292" s="22" t="s">
        <v>13</v>
      </c>
      <c r="E292" s="30">
        <v>2005</v>
      </c>
      <c r="F292" s="30">
        <v>2025</v>
      </c>
      <c r="G292" s="30">
        <v>0</v>
      </c>
      <c r="H292" s="34">
        <f t="shared" ref="H292" si="1011">(IF(D292="SELL",E292-F292,IF(D292="BUY",F292-E292)))</f>
        <v>20</v>
      </c>
      <c r="I292" s="17">
        <v>0</v>
      </c>
      <c r="J292" s="17">
        <f t="shared" ref="J292" si="1012">I292+H292</f>
        <v>20</v>
      </c>
      <c r="K292" s="7">
        <f t="shared" ref="K292" si="1013">J292*C292</f>
        <v>1995.0124688279302</v>
      </c>
    </row>
    <row r="293" spans="1:11" s="24" customFormat="1" ht="15" customHeight="1">
      <c r="A293" s="20">
        <v>43857</v>
      </c>
      <c r="B293" s="20" t="s">
        <v>21</v>
      </c>
      <c r="C293" s="13">
        <f t="shared" si="983"/>
        <v>426.43923240938165</v>
      </c>
      <c r="D293" s="22" t="s">
        <v>32</v>
      </c>
      <c r="E293" s="30">
        <v>469</v>
      </c>
      <c r="F293" s="30">
        <v>464</v>
      </c>
      <c r="G293" s="30">
        <v>460.1</v>
      </c>
      <c r="H293" s="34">
        <f t="shared" ref="H293" si="1014">(IF(D293="SELL",E293-F293,IF(D293="BUY",F293-E293)))</f>
        <v>5</v>
      </c>
      <c r="I293" s="17">
        <v>3.9</v>
      </c>
      <c r="J293" s="17">
        <f t="shared" ref="J293" si="1015">I293+H293</f>
        <v>8.9</v>
      </c>
      <c r="K293" s="7">
        <f t="shared" ref="K293" si="1016">J293*C293</f>
        <v>3795.3091684434967</v>
      </c>
    </row>
    <row r="294" spans="1:11" s="24" customFormat="1" ht="15" customHeight="1">
      <c r="A294" s="20">
        <v>43854</v>
      </c>
      <c r="B294" s="20" t="s">
        <v>470</v>
      </c>
      <c r="C294" s="13">
        <f t="shared" si="983"/>
        <v>484.84848484848487</v>
      </c>
      <c r="D294" s="22" t="s">
        <v>13</v>
      </c>
      <c r="E294" s="30">
        <v>412.5</v>
      </c>
      <c r="F294" s="30">
        <v>420</v>
      </c>
      <c r="G294" s="30">
        <v>0</v>
      </c>
      <c r="H294" s="34">
        <f t="shared" ref="H294" si="1017">(IF(D294="SELL",E294-F294,IF(D294="BUY",F294-E294)))</f>
        <v>7.5</v>
      </c>
      <c r="I294" s="17">
        <v>0</v>
      </c>
      <c r="J294" s="17">
        <f t="shared" ref="J294" si="1018">I294+H294</f>
        <v>7.5</v>
      </c>
      <c r="K294" s="7">
        <f t="shared" ref="K294" si="1019">J294*C294</f>
        <v>3636.3636363636365</v>
      </c>
    </row>
    <row r="295" spans="1:11" s="24" customFormat="1" ht="15" customHeight="1">
      <c r="A295" s="20">
        <v>43854</v>
      </c>
      <c r="B295" s="20" t="s">
        <v>428</v>
      </c>
      <c r="C295" s="13">
        <f t="shared" si="983"/>
        <v>332.22591362126246</v>
      </c>
      <c r="D295" s="22" t="s">
        <v>13</v>
      </c>
      <c r="E295" s="30">
        <v>602</v>
      </c>
      <c r="F295" s="30">
        <v>609</v>
      </c>
      <c r="G295" s="30">
        <v>0</v>
      </c>
      <c r="H295" s="34">
        <f t="shared" ref="H295" si="1020">(IF(D295="SELL",E295-F295,IF(D295="BUY",F295-E295)))</f>
        <v>7</v>
      </c>
      <c r="I295" s="17">
        <v>0</v>
      </c>
      <c r="J295" s="17">
        <f t="shared" ref="J295" si="1021">I295+H295</f>
        <v>7</v>
      </c>
      <c r="K295" s="7">
        <f t="shared" ref="K295" si="1022">J295*C295</f>
        <v>2325.5813953488373</v>
      </c>
    </row>
    <row r="296" spans="1:11" s="24" customFormat="1" ht="15" customHeight="1">
      <c r="A296" s="20">
        <v>43853</v>
      </c>
      <c r="B296" s="20" t="s">
        <v>405</v>
      </c>
      <c r="C296" s="13">
        <f t="shared" si="983"/>
        <v>625.97809076682313</v>
      </c>
      <c r="D296" s="22" t="s">
        <v>13</v>
      </c>
      <c r="E296" s="30">
        <v>319.5</v>
      </c>
      <c r="F296" s="30">
        <v>323.5</v>
      </c>
      <c r="G296" s="30">
        <v>0</v>
      </c>
      <c r="H296" s="34">
        <f t="shared" ref="H296" si="1023">(IF(D296="SELL",E296-F296,IF(D296="BUY",F296-E296)))</f>
        <v>4</v>
      </c>
      <c r="I296" s="17">
        <v>0</v>
      </c>
      <c r="J296" s="17">
        <f t="shared" ref="J296" si="1024">I296+H296</f>
        <v>4</v>
      </c>
      <c r="K296" s="7">
        <f t="shared" ref="K296" si="1025">J296*C296</f>
        <v>2503.9123630672925</v>
      </c>
    </row>
    <row r="297" spans="1:11" s="24" customFormat="1" ht="15" customHeight="1">
      <c r="A297" s="20">
        <v>43853</v>
      </c>
      <c r="B297" s="20" t="s">
        <v>471</v>
      </c>
      <c r="C297" s="13">
        <f t="shared" si="983"/>
        <v>271.18644067796612</v>
      </c>
      <c r="D297" s="22" t="s">
        <v>13</v>
      </c>
      <c r="E297" s="30">
        <v>737.5</v>
      </c>
      <c r="F297" s="30">
        <v>740</v>
      </c>
      <c r="G297" s="30">
        <v>0</v>
      </c>
      <c r="H297" s="34">
        <f t="shared" ref="H297" si="1026">(IF(D297="SELL",E297-F297,IF(D297="BUY",F297-E297)))</f>
        <v>2.5</v>
      </c>
      <c r="I297" s="17">
        <v>0</v>
      </c>
      <c r="J297" s="17">
        <f t="shared" ref="J297" si="1027">I297+H297</f>
        <v>2.5</v>
      </c>
      <c r="K297" s="7">
        <f t="shared" ref="K297" si="1028">J297*C297</f>
        <v>677.96610169491532</v>
      </c>
    </row>
    <row r="298" spans="1:11" s="24" customFormat="1" ht="15" customHeight="1">
      <c r="A298" s="20">
        <v>43852</v>
      </c>
      <c r="B298" s="20" t="s">
        <v>371</v>
      </c>
      <c r="C298" s="13">
        <f t="shared" si="983"/>
        <v>1429.5925661186561</v>
      </c>
      <c r="D298" s="22" t="s">
        <v>32</v>
      </c>
      <c r="E298" s="30">
        <v>139.9</v>
      </c>
      <c r="F298" s="30">
        <v>137.1</v>
      </c>
      <c r="G298" s="30">
        <v>0</v>
      </c>
      <c r="H298" s="34">
        <f t="shared" ref="H298:H299" si="1029">(IF(D298="SELL",E298-F298,IF(D298="BUY",F298-E298)))</f>
        <v>2.8000000000000114</v>
      </c>
      <c r="I298" s="17">
        <v>0</v>
      </c>
      <c r="J298" s="17">
        <f t="shared" ref="J298:J299" si="1030">I298+H298</f>
        <v>2.8000000000000114</v>
      </c>
      <c r="K298" s="7">
        <f t="shared" ref="K298:K299" si="1031">J298*C298</f>
        <v>4002.8591851322535</v>
      </c>
    </row>
    <row r="299" spans="1:11" s="24" customFormat="1" ht="15" customHeight="1">
      <c r="A299" s="20">
        <v>43853</v>
      </c>
      <c r="B299" s="20" t="s">
        <v>470</v>
      </c>
      <c r="C299" s="13">
        <f t="shared" si="983"/>
        <v>493.82716049382714</v>
      </c>
      <c r="D299" s="22" t="s">
        <v>13</v>
      </c>
      <c r="E299" s="30">
        <v>405</v>
      </c>
      <c r="F299" s="30">
        <v>411</v>
      </c>
      <c r="G299" s="30">
        <v>0</v>
      </c>
      <c r="H299" s="34">
        <f t="shared" si="1029"/>
        <v>6</v>
      </c>
      <c r="I299" s="17">
        <v>0</v>
      </c>
      <c r="J299" s="17">
        <f t="shared" si="1030"/>
        <v>6</v>
      </c>
      <c r="K299" s="7">
        <f t="shared" si="1031"/>
        <v>2962.9629629629626</v>
      </c>
    </row>
    <row r="300" spans="1:11" s="24" customFormat="1" ht="15" customHeight="1">
      <c r="A300" s="20">
        <v>43850</v>
      </c>
      <c r="B300" s="20" t="s">
        <v>469</v>
      </c>
      <c r="C300" s="13">
        <f t="shared" si="983"/>
        <v>3976.1431411530816</v>
      </c>
      <c r="D300" s="22" t="s">
        <v>32</v>
      </c>
      <c r="E300" s="30">
        <v>50.3</v>
      </c>
      <c r="F300" s="30">
        <v>49.3</v>
      </c>
      <c r="G300" s="30">
        <v>49</v>
      </c>
      <c r="H300" s="34">
        <f t="shared" ref="H300" si="1032">(IF(D300="SELL",E300-F300,IF(D300="BUY",F300-E300)))</f>
        <v>1</v>
      </c>
      <c r="I300" s="17">
        <v>0.2</v>
      </c>
      <c r="J300" s="17">
        <f t="shared" ref="J300" si="1033">I300+H300</f>
        <v>1.2</v>
      </c>
      <c r="K300" s="7">
        <f t="shared" ref="K300" si="1034">J300*C300</f>
        <v>4771.3717693836979</v>
      </c>
    </row>
    <row r="301" spans="1:11" s="24" customFormat="1" ht="15" customHeight="1">
      <c r="A301" s="20">
        <v>43847</v>
      </c>
      <c r="B301" s="20" t="s">
        <v>469</v>
      </c>
      <c r="C301" s="13">
        <f t="shared" si="983"/>
        <v>3937.0078740157483</v>
      </c>
      <c r="D301" s="22" t="s">
        <v>32</v>
      </c>
      <c r="E301" s="30">
        <v>50.8</v>
      </c>
      <c r="F301" s="30">
        <v>50.3</v>
      </c>
      <c r="G301" s="30">
        <v>0</v>
      </c>
      <c r="H301" s="34">
        <f t="shared" ref="H301" si="1035">(IF(D301="SELL",E301-F301,IF(D301="BUY",F301-E301)))</f>
        <v>0.5</v>
      </c>
      <c r="I301" s="17">
        <v>0</v>
      </c>
      <c r="J301" s="17">
        <f t="shared" ref="J301" si="1036">I301+H301</f>
        <v>0.5</v>
      </c>
      <c r="K301" s="7">
        <f t="shared" ref="K301" si="1037">J301*C301</f>
        <v>1968.5039370078741</v>
      </c>
    </row>
    <row r="302" spans="1:11" s="24" customFormat="1" ht="15" customHeight="1">
      <c r="A302" s="20">
        <v>43846</v>
      </c>
      <c r="B302" s="20" t="s">
        <v>445</v>
      </c>
      <c r="C302" s="13">
        <f t="shared" si="983"/>
        <v>181.81818181818181</v>
      </c>
      <c r="D302" s="22" t="s">
        <v>13</v>
      </c>
      <c r="E302" s="30">
        <v>1100</v>
      </c>
      <c r="F302" s="30">
        <v>1120</v>
      </c>
      <c r="G302" s="30">
        <v>0</v>
      </c>
      <c r="H302" s="34">
        <f t="shared" ref="H302" si="1038">(IF(D302="SELL",E302-F302,IF(D302="BUY",F302-E302)))</f>
        <v>20</v>
      </c>
      <c r="I302" s="17">
        <v>0</v>
      </c>
      <c r="J302" s="17">
        <f t="shared" ref="J302" si="1039">I302+H302</f>
        <v>20</v>
      </c>
      <c r="K302" s="7">
        <f t="shared" ref="K302" si="1040">J302*C302</f>
        <v>3636.363636363636</v>
      </c>
    </row>
    <row r="303" spans="1:11" s="24" customFormat="1" ht="15" customHeight="1">
      <c r="A303" s="20">
        <v>43845</v>
      </c>
      <c r="B303" s="20" t="s">
        <v>468</v>
      </c>
      <c r="C303" s="13">
        <f t="shared" si="983"/>
        <v>201.40986908358511</v>
      </c>
      <c r="D303" s="22" t="s">
        <v>13</v>
      </c>
      <c r="E303" s="30">
        <v>993</v>
      </c>
      <c r="F303" s="30">
        <v>1005</v>
      </c>
      <c r="G303" s="30">
        <v>0</v>
      </c>
      <c r="H303" s="34">
        <f t="shared" ref="H303:H304" si="1041">(IF(D303="SELL",E303-F303,IF(D303="BUY",F303-E303)))</f>
        <v>12</v>
      </c>
      <c r="I303" s="17">
        <v>0</v>
      </c>
      <c r="J303" s="17">
        <f t="shared" ref="J303:J304" si="1042">I303+H303</f>
        <v>12</v>
      </c>
      <c r="K303" s="7">
        <f t="shared" ref="K303:K304" si="1043">J303*C303</f>
        <v>2416.9184290030212</v>
      </c>
    </row>
    <row r="304" spans="1:11" s="24" customFormat="1" ht="15" customHeight="1">
      <c r="A304" s="20">
        <v>43845</v>
      </c>
      <c r="B304" s="20" t="s">
        <v>139</v>
      </c>
      <c r="C304" s="13">
        <f t="shared" si="983"/>
        <v>900.90090090090087</v>
      </c>
      <c r="D304" s="22" t="s">
        <v>13</v>
      </c>
      <c r="E304" s="30">
        <v>222</v>
      </c>
      <c r="F304" s="30">
        <v>217</v>
      </c>
      <c r="G304" s="30">
        <v>0</v>
      </c>
      <c r="H304" s="34">
        <f t="shared" si="1041"/>
        <v>-5</v>
      </c>
      <c r="I304" s="17">
        <v>0</v>
      </c>
      <c r="J304" s="17">
        <f t="shared" si="1042"/>
        <v>-5</v>
      </c>
      <c r="K304" s="7">
        <f t="shared" si="1043"/>
        <v>-4504.5045045045044</v>
      </c>
    </row>
    <row r="305" spans="1:11" s="24" customFormat="1" ht="15" customHeight="1">
      <c r="A305" s="20">
        <v>43845</v>
      </c>
      <c r="B305" s="20" t="s">
        <v>467</v>
      </c>
      <c r="C305" s="13">
        <f t="shared" si="983"/>
        <v>1020.4081632653061</v>
      </c>
      <c r="D305" s="22" t="s">
        <v>32</v>
      </c>
      <c r="E305" s="30">
        <v>196</v>
      </c>
      <c r="F305" s="30">
        <v>193</v>
      </c>
      <c r="G305" s="30">
        <v>0</v>
      </c>
      <c r="H305" s="34">
        <f t="shared" ref="H305" si="1044">(IF(D305="SELL",E305-F305,IF(D305="BUY",F305-E305)))</f>
        <v>3</v>
      </c>
      <c r="I305" s="17">
        <v>0</v>
      </c>
      <c r="J305" s="17">
        <f t="shared" ref="J305" si="1045">I305+H305</f>
        <v>3</v>
      </c>
      <c r="K305" s="7">
        <f t="shared" ref="K305" si="1046">J305*C305</f>
        <v>3061.2244897959185</v>
      </c>
    </row>
    <row r="306" spans="1:11" s="24" customFormat="1" ht="15" customHeight="1">
      <c r="A306" s="20">
        <v>43845</v>
      </c>
      <c r="B306" s="20" t="s">
        <v>413</v>
      </c>
      <c r="C306" s="13">
        <f t="shared" si="983"/>
        <v>108.99182561307902</v>
      </c>
      <c r="D306" s="22" t="s">
        <v>13</v>
      </c>
      <c r="E306" s="30">
        <v>1835</v>
      </c>
      <c r="F306" s="30">
        <v>1845</v>
      </c>
      <c r="G306" s="30">
        <v>0</v>
      </c>
      <c r="H306" s="34">
        <f t="shared" ref="H306" si="1047">(IF(D306="SELL",E306-F306,IF(D306="BUY",F306-E306)))</f>
        <v>10</v>
      </c>
      <c r="I306" s="17">
        <v>0</v>
      </c>
      <c r="J306" s="17">
        <f t="shared" ref="J306" si="1048">I306+H306</f>
        <v>10</v>
      </c>
      <c r="K306" s="7">
        <f t="shared" ref="K306" si="1049">J306*C306</f>
        <v>1089.9182561307903</v>
      </c>
    </row>
    <row r="307" spans="1:11" s="24" customFormat="1" ht="15" customHeight="1">
      <c r="A307" s="20">
        <v>43844</v>
      </c>
      <c r="B307" s="20" t="s">
        <v>463</v>
      </c>
      <c r="C307" s="13">
        <f t="shared" si="983"/>
        <v>233.91812865497076</v>
      </c>
      <c r="D307" s="22" t="s">
        <v>13</v>
      </c>
      <c r="E307" s="30">
        <v>855</v>
      </c>
      <c r="F307" s="30">
        <v>867</v>
      </c>
      <c r="G307" s="30">
        <v>0</v>
      </c>
      <c r="H307" s="34">
        <f t="shared" ref="H307" si="1050">(IF(D307="SELL",E307-F307,IF(D307="BUY",F307-E307)))</f>
        <v>12</v>
      </c>
      <c r="I307" s="17">
        <v>0</v>
      </c>
      <c r="J307" s="17">
        <f t="shared" ref="J307" si="1051">I307+H307</f>
        <v>12</v>
      </c>
      <c r="K307" s="7">
        <f t="shared" ref="K307" si="1052">J307*C307</f>
        <v>2807.0175438596489</v>
      </c>
    </row>
    <row r="308" spans="1:11" s="24" customFormat="1" ht="15" customHeight="1">
      <c r="A308" s="20">
        <v>43844</v>
      </c>
      <c r="B308" s="20" t="s">
        <v>102</v>
      </c>
      <c r="C308" s="13">
        <f t="shared" si="983"/>
        <v>3401.3605442176872</v>
      </c>
      <c r="D308" s="22" t="s">
        <v>32</v>
      </c>
      <c r="E308" s="30">
        <v>58.8</v>
      </c>
      <c r="F308" s="30">
        <v>58.3</v>
      </c>
      <c r="G308" s="30">
        <v>0</v>
      </c>
      <c r="H308" s="34">
        <f t="shared" ref="H308:H309" si="1053">(IF(D308="SELL",E308-F308,IF(D308="BUY",F308-E308)))</f>
        <v>0.5</v>
      </c>
      <c r="I308" s="17">
        <v>0</v>
      </c>
      <c r="J308" s="17">
        <f t="shared" ref="J308:J309" si="1054">I308+H308</f>
        <v>0.5</v>
      </c>
      <c r="K308" s="7">
        <f t="shared" ref="K308:K309" si="1055">J308*C308</f>
        <v>1700.6802721088436</v>
      </c>
    </row>
    <row r="309" spans="1:11" s="24" customFormat="1" ht="15" customHeight="1">
      <c r="A309" s="20">
        <v>43843</v>
      </c>
      <c r="B309" s="20" t="s">
        <v>466</v>
      </c>
      <c r="C309" s="13">
        <f t="shared" si="983"/>
        <v>638.9776357827476</v>
      </c>
      <c r="D309" s="22" t="s">
        <v>13</v>
      </c>
      <c r="E309" s="30">
        <v>313</v>
      </c>
      <c r="F309" s="30">
        <v>320</v>
      </c>
      <c r="G309" s="30">
        <v>0</v>
      </c>
      <c r="H309" s="34">
        <f t="shared" si="1053"/>
        <v>7</v>
      </c>
      <c r="I309" s="17">
        <v>0</v>
      </c>
      <c r="J309" s="17">
        <f t="shared" si="1054"/>
        <v>7</v>
      </c>
      <c r="K309" s="7">
        <f t="shared" si="1055"/>
        <v>4472.8434504792331</v>
      </c>
    </row>
    <row r="310" spans="1:11" s="24" customFormat="1" ht="15" customHeight="1">
      <c r="A310" s="20">
        <v>43840</v>
      </c>
      <c r="B310" s="20" t="s">
        <v>465</v>
      </c>
      <c r="C310" s="13">
        <f t="shared" si="983"/>
        <v>289.01734104046244</v>
      </c>
      <c r="D310" s="22" t="s">
        <v>13</v>
      </c>
      <c r="E310" s="30">
        <v>692</v>
      </c>
      <c r="F310" s="30">
        <v>699</v>
      </c>
      <c r="G310" s="30">
        <v>706</v>
      </c>
      <c r="H310" s="34">
        <f t="shared" ref="H310" si="1056">(IF(D310="SELL",E310-F310,IF(D310="BUY",F310-E310)))</f>
        <v>7</v>
      </c>
      <c r="I310" s="17">
        <v>7</v>
      </c>
      <c r="J310" s="17">
        <f t="shared" ref="J310" si="1057">I310+H310</f>
        <v>14</v>
      </c>
      <c r="K310" s="7">
        <f t="shared" ref="K310" si="1058">J310*C310</f>
        <v>4046.2427745664741</v>
      </c>
    </row>
    <row r="311" spans="1:11" s="24" customFormat="1" ht="15" customHeight="1">
      <c r="A311" s="20">
        <v>43839</v>
      </c>
      <c r="B311" s="20" t="s">
        <v>94</v>
      </c>
      <c r="C311" s="13">
        <f t="shared" si="983"/>
        <v>57.306590257879655</v>
      </c>
      <c r="D311" s="22" t="s">
        <v>13</v>
      </c>
      <c r="E311" s="30">
        <v>3490</v>
      </c>
      <c r="F311" s="30">
        <v>3500</v>
      </c>
      <c r="G311" s="30">
        <v>0</v>
      </c>
      <c r="H311" s="34">
        <f t="shared" ref="H311:H312" si="1059">(IF(D311="SELL",E311-F311,IF(D311="BUY",F311-E311)))</f>
        <v>10</v>
      </c>
      <c r="I311" s="17">
        <v>0</v>
      </c>
      <c r="J311" s="17">
        <f t="shared" ref="J311:J312" si="1060">I311+H311</f>
        <v>10</v>
      </c>
      <c r="K311" s="7">
        <f t="shared" ref="K311:K312" si="1061">J311*C311</f>
        <v>573.06590257879657</v>
      </c>
    </row>
    <row r="312" spans="1:11" s="24" customFormat="1" ht="15" customHeight="1">
      <c r="A312" s="20">
        <v>43839</v>
      </c>
      <c r="B312" s="20" t="s">
        <v>428</v>
      </c>
      <c r="C312" s="13">
        <f t="shared" si="983"/>
        <v>340.13605442176873</v>
      </c>
      <c r="D312" s="22" t="s">
        <v>13</v>
      </c>
      <c r="E312" s="30">
        <v>588</v>
      </c>
      <c r="F312" s="30">
        <v>596</v>
      </c>
      <c r="G312" s="30">
        <v>0</v>
      </c>
      <c r="H312" s="34">
        <f t="shared" si="1059"/>
        <v>8</v>
      </c>
      <c r="I312" s="17">
        <v>0</v>
      </c>
      <c r="J312" s="17">
        <f t="shared" si="1060"/>
        <v>8</v>
      </c>
      <c r="K312" s="7">
        <f t="shared" si="1061"/>
        <v>2721.0884353741499</v>
      </c>
    </row>
    <row r="313" spans="1:11" s="24" customFormat="1" ht="15" customHeight="1">
      <c r="A313" s="20">
        <v>43838</v>
      </c>
      <c r="B313" s="20" t="s">
        <v>94</v>
      </c>
      <c r="C313" s="13">
        <f t="shared" si="983"/>
        <v>57.971014492753625</v>
      </c>
      <c r="D313" s="22" t="s">
        <v>13</v>
      </c>
      <c r="E313" s="30">
        <v>3450</v>
      </c>
      <c r="F313" s="30">
        <v>3492</v>
      </c>
      <c r="G313" s="30">
        <v>0</v>
      </c>
      <c r="H313" s="34">
        <f t="shared" ref="H313" si="1062">(IF(D313="SELL",E313-F313,IF(D313="BUY",F313-E313)))</f>
        <v>42</v>
      </c>
      <c r="I313" s="17">
        <v>0</v>
      </c>
      <c r="J313" s="17">
        <f t="shared" ref="J313" si="1063">I313+H313</f>
        <v>42</v>
      </c>
      <c r="K313" s="7">
        <f t="shared" ref="K313" si="1064">J313*C313</f>
        <v>2434.782608695652</v>
      </c>
    </row>
    <row r="314" spans="1:11" s="24" customFormat="1" ht="15" customHeight="1">
      <c r="A314" s="20">
        <v>43838</v>
      </c>
      <c r="B314" s="20" t="s">
        <v>464</v>
      </c>
      <c r="C314" s="13">
        <f t="shared" si="983"/>
        <v>233.91812865497076</v>
      </c>
      <c r="D314" s="22" t="s">
        <v>13</v>
      </c>
      <c r="E314" s="30">
        <v>855</v>
      </c>
      <c r="F314" s="30">
        <v>842</v>
      </c>
      <c r="G314" s="30">
        <v>0</v>
      </c>
      <c r="H314" s="34">
        <f t="shared" ref="H314" si="1065">(IF(D314="SELL",E314-F314,IF(D314="BUY",F314-E314)))</f>
        <v>-13</v>
      </c>
      <c r="I314" s="17">
        <v>0</v>
      </c>
      <c r="J314" s="17">
        <f t="shared" ref="J314" si="1066">I314+H314</f>
        <v>-13</v>
      </c>
      <c r="K314" s="7">
        <f t="shared" ref="K314" si="1067">J314*C314</f>
        <v>-3040.9356725146199</v>
      </c>
    </row>
    <row r="315" spans="1:11" s="24" customFormat="1" ht="15" customHeight="1">
      <c r="A315" s="20">
        <v>43837</v>
      </c>
      <c r="B315" s="20" t="s">
        <v>356</v>
      </c>
      <c r="C315" s="13">
        <f t="shared" si="983"/>
        <v>311.52647975077883</v>
      </c>
      <c r="D315" s="22" t="s">
        <v>32</v>
      </c>
      <c r="E315" s="30">
        <v>642</v>
      </c>
      <c r="F315" s="30">
        <v>640</v>
      </c>
      <c r="G315" s="30">
        <v>0</v>
      </c>
      <c r="H315" s="34">
        <f t="shared" ref="H315" si="1068">(IF(D315="SELL",E315-F315,IF(D315="BUY",F315-E315)))</f>
        <v>2</v>
      </c>
      <c r="I315" s="17">
        <v>0</v>
      </c>
      <c r="J315" s="17">
        <f t="shared" ref="J315" si="1069">I315+H315</f>
        <v>2</v>
      </c>
      <c r="K315" s="7">
        <f t="shared" ref="K315" si="1070">J315*C315</f>
        <v>623.05295950155767</v>
      </c>
    </row>
    <row r="316" spans="1:11" s="24" customFormat="1" ht="15" customHeight="1">
      <c r="A316" s="20">
        <v>43837</v>
      </c>
      <c r="B316" s="20" t="s">
        <v>40</v>
      </c>
      <c r="C316" s="13">
        <f t="shared" si="983"/>
        <v>431.96544276457882</v>
      </c>
      <c r="D316" s="22" t="s">
        <v>32</v>
      </c>
      <c r="E316" s="30">
        <v>463</v>
      </c>
      <c r="F316" s="30">
        <v>470</v>
      </c>
      <c r="G316" s="30">
        <v>0</v>
      </c>
      <c r="H316" s="34">
        <f t="shared" ref="H316" si="1071">(IF(D316="SELL",E316-F316,IF(D316="BUY",F316-E316)))</f>
        <v>-7</v>
      </c>
      <c r="I316" s="17">
        <v>0</v>
      </c>
      <c r="J316" s="17">
        <f t="shared" ref="J316" si="1072">I316+H316</f>
        <v>-7</v>
      </c>
      <c r="K316" s="7">
        <f t="shared" ref="K316" si="1073">J316*C316</f>
        <v>-3023.7580993520519</v>
      </c>
    </row>
    <row r="317" spans="1:11" s="24" customFormat="1" ht="15" customHeight="1">
      <c r="A317" s="20">
        <v>43836</v>
      </c>
      <c r="B317" s="20" t="s">
        <v>459</v>
      </c>
      <c r="C317" s="13">
        <f t="shared" si="983"/>
        <v>1000</v>
      </c>
      <c r="D317" s="22" t="s">
        <v>13</v>
      </c>
      <c r="E317" s="30">
        <v>200</v>
      </c>
      <c r="F317" s="30">
        <v>202</v>
      </c>
      <c r="G317" s="30">
        <v>0</v>
      </c>
      <c r="H317" s="34">
        <f t="shared" ref="H317" si="1074">(IF(D317="SELL",E317-F317,IF(D317="BUY",F317-E317)))</f>
        <v>2</v>
      </c>
      <c r="I317" s="17">
        <v>0</v>
      </c>
      <c r="J317" s="17">
        <f t="shared" ref="J317" si="1075">I317+H317</f>
        <v>2</v>
      </c>
      <c r="K317" s="7">
        <f t="shared" ref="K317" si="1076">J317*C317</f>
        <v>2000</v>
      </c>
    </row>
    <row r="318" spans="1:11" s="24" customFormat="1" ht="15" customHeight="1">
      <c r="A318" s="20">
        <v>43833</v>
      </c>
      <c r="B318" s="20" t="s">
        <v>396</v>
      </c>
      <c r="C318" s="13">
        <f t="shared" si="983"/>
        <v>2361.2750885478158</v>
      </c>
      <c r="D318" s="22" t="s">
        <v>13</v>
      </c>
      <c r="E318" s="30">
        <v>84.7</v>
      </c>
      <c r="F318" s="30">
        <v>83.5</v>
      </c>
      <c r="G318" s="30">
        <v>0</v>
      </c>
      <c r="H318" s="34">
        <f t="shared" ref="H318" si="1077">(IF(D318="SELL",E318-F318,IF(D318="BUY",F318-E318)))</f>
        <v>-1.2000000000000028</v>
      </c>
      <c r="I318" s="17">
        <v>0</v>
      </c>
      <c r="J318" s="17">
        <f t="shared" ref="J318" si="1078">I318+H318</f>
        <v>-1.2000000000000028</v>
      </c>
      <c r="K318" s="7">
        <f t="shared" ref="K318" si="1079">J318*C318</f>
        <v>-2833.5301062573858</v>
      </c>
    </row>
    <row r="319" spans="1:11" s="24" customFormat="1" ht="15" customHeight="1">
      <c r="A319" s="20">
        <v>43833</v>
      </c>
      <c r="B319" s="20" t="s">
        <v>463</v>
      </c>
      <c r="C319" s="13">
        <f t="shared" si="983"/>
        <v>243.90243902439025</v>
      </c>
      <c r="D319" s="22" t="s">
        <v>13</v>
      </c>
      <c r="E319" s="30">
        <v>820</v>
      </c>
      <c r="F319" s="30">
        <v>830</v>
      </c>
      <c r="G319" s="30">
        <v>0</v>
      </c>
      <c r="H319" s="34">
        <f t="shared" ref="H319" si="1080">(IF(D319="SELL",E319-F319,IF(D319="BUY",F319-E319)))</f>
        <v>10</v>
      </c>
      <c r="I319" s="17">
        <v>0</v>
      </c>
      <c r="J319" s="17">
        <f t="shared" ref="J319" si="1081">I319+H319</f>
        <v>10</v>
      </c>
      <c r="K319" s="7">
        <f t="shared" ref="K319" si="1082">J319*C319</f>
        <v>2439.0243902439024</v>
      </c>
    </row>
    <row r="320" spans="1:11" s="24" customFormat="1" ht="15" customHeight="1">
      <c r="A320" s="20">
        <v>43833</v>
      </c>
      <c r="B320" s="20" t="s">
        <v>441</v>
      </c>
      <c r="C320" s="13">
        <f t="shared" si="983"/>
        <v>176.21145374449338</v>
      </c>
      <c r="D320" s="22" t="s">
        <v>32</v>
      </c>
      <c r="E320" s="30">
        <v>1135</v>
      </c>
      <c r="F320" s="30">
        <v>1135</v>
      </c>
      <c r="G320" s="30">
        <v>0</v>
      </c>
      <c r="H320" s="34">
        <f t="shared" ref="H320" si="1083">(IF(D320="SELL",E320-F320,IF(D320="BUY",F320-E320)))</f>
        <v>0</v>
      </c>
      <c r="I320" s="17">
        <v>0</v>
      </c>
      <c r="J320" s="17">
        <f t="shared" ref="J320" si="1084">I320+H320</f>
        <v>0</v>
      </c>
      <c r="K320" s="7">
        <f t="shared" ref="K320" si="1085">J320*C320</f>
        <v>0</v>
      </c>
    </row>
    <row r="321" spans="1:11" s="24" customFormat="1" ht="15" customHeight="1">
      <c r="A321" s="20">
        <v>43832</v>
      </c>
      <c r="B321" s="20" t="s">
        <v>424</v>
      </c>
      <c r="C321" s="13">
        <f t="shared" si="983"/>
        <v>318.97926634768743</v>
      </c>
      <c r="D321" s="22" t="s">
        <v>13</v>
      </c>
      <c r="E321" s="30">
        <v>627</v>
      </c>
      <c r="F321" s="30">
        <v>636</v>
      </c>
      <c r="G321" s="30">
        <v>0</v>
      </c>
      <c r="H321" s="34">
        <f t="shared" ref="H321" si="1086">(IF(D321="SELL",E321-F321,IF(D321="BUY",F321-E321)))</f>
        <v>9</v>
      </c>
      <c r="I321" s="17">
        <v>0</v>
      </c>
      <c r="J321" s="17">
        <f t="shared" ref="J321" si="1087">I321+H321</f>
        <v>9</v>
      </c>
      <c r="K321" s="7">
        <f t="shared" ref="K321" si="1088">J321*C321</f>
        <v>2870.8133971291868</v>
      </c>
    </row>
    <row r="322" spans="1:11" s="24" customFormat="1" ht="15" customHeight="1">
      <c r="A322" s="20">
        <v>43832</v>
      </c>
      <c r="B322" s="20" t="s">
        <v>94</v>
      </c>
      <c r="C322" s="13">
        <f t="shared" si="983"/>
        <v>57.803468208092482</v>
      </c>
      <c r="D322" s="22" t="s">
        <v>13</v>
      </c>
      <c r="E322" s="30">
        <v>3460</v>
      </c>
      <c r="F322" s="30">
        <v>3467</v>
      </c>
      <c r="G322" s="30">
        <v>0</v>
      </c>
      <c r="H322" s="34">
        <f t="shared" ref="H322" si="1089">(IF(D322="SELL",E322-F322,IF(D322="BUY",F322-E322)))</f>
        <v>7</v>
      </c>
      <c r="I322" s="17">
        <v>0</v>
      </c>
      <c r="J322" s="17">
        <f t="shared" ref="J322" si="1090">I322+H322</f>
        <v>7</v>
      </c>
      <c r="K322" s="7">
        <f t="shared" ref="K322" si="1091">J322*C322</f>
        <v>404.62427745664741</v>
      </c>
    </row>
    <row r="323" spans="1:11" s="24" customFormat="1" ht="15" customHeight="1">
      <c r="A323" s="20">
        <v>43831</v>
      </c>
      <c r="B323" s="20" t="s">
        <v>112</v>
      </c>
      <c r="C323" s="13">
        <f t="shared" si="983"/>
        <v>581.39534883720933</v>
      </c>
      <c r="D323" s="22" t="s">
        <v>13</v>
      </c>
      <c r="E323" s="30">
        <v>344</v>
      </c>
      <c r="F323" s="30">
        <v>346.85</v>
      </c>
      <c r="G323" s="30">
        <v>0</v>
      </c>
      <c r="H323" s="34">
        <f t="shared" ref="H323" si="1092">(IF(D323="SELL",E323-F323,IF(D323="BUY",F323-E323)))</f>
        <v>2.8500000000000227</v>
      </c>
      <c r="I323" s="17">
        <v>0</v>
      </c>
      <c r="J323" s="17">
        <f t="shared" ref="J323" si="1093">I323+H323</f>
        <v>2.8500000000000227</v>
      </c>
      <c r="K323" s="7">
        <f>J323*C323</f>
        <v>1656.9767441860597</v>
      </c>
    </row>
    <row r="324" spans="1:11" s="24" customFormat="1" ht="15" customHeight="1">
      <c r="A324" s="20">
        <v>43830</v>
      </c>
      <c r="B324" s="20" t="s">
        <v>205</v>
      </c>
      <c r="C324" s="13">
        <f t="shared" si="983"/>
        <v>843.88185654008441</v>
      </c>
      <c r="D324" s="22" t="s">
        <v>32</v>
      </c>
      <c r="E324" s="30">
        <v>237</v>
      </c>
      <c r="F324" s="30">
        <v>234</v>
      </c>
      <c r="G324" s="30">
        <v>0</v>
      </c>
      <c r="H324" s="34">
        <f t="shared" ref="H324" si="1094">(IF(D324="SELL",E324-F324,IF(D324="BUY",F324-E324)))</f>
        <v>3</v>
      </c>
      <c r="I324" s="17">
        <v>0</v>
      </c>
      <c r="J324" s="17">
        <f t="shared" ref="J324" si="1095">I324+H324</f>
        <v>3</v>
      </c>
      <c r="K324" s="7">
        <f t="shared" ref="K324" si="1096">J324*C324</f>
        <v>2531.6455696202534</v>
      </c>
    </row>
    <row r="325" spans="1:11" s="24" customFormat="1" ht="15" customHeight="1">
      <c r="A325" s="20">
        <v>43830</v>
      </c>
      <c r="B325" s="20" t="s">
        <v>462</v>
      </c>
      <c r="C325" s="13">
        <f t="shared" si="983"/>
        <v>459.77011494252872</v>
      </c>
      <c r="D325" s="22" t="s">
        <v>13</v>
      </c>
      <c r="E325" s="30">
        <v>435</v>
      </c>
      <c r="F325" s="30">
        <v>428</v>
      </c>
      <c r="G325" s="30">
        <v>0</v>
      </c>
      <c r="H325" s="34">
        <f t="shared" ref="H325" si="1097">(IF(D325="SELL",E325-F325,IF(D325="BUY",F325-E325)))</f>
        <v>-7</v>
      </c>
      <c r="I325" s="17">
        <v>0</v>
      </c>
      <c r="J325" s="17">
        <f t="shared" ref="J325" si="1098">I325+H325</f>
        <v>-7</v>
      </c>
      <c r="K325" s="7">
        <f t="shared" ref="K325" si="1099">J325*C325</f>
        <v>-3218.3908045977009</v>
      </c>
    </row>
    <row r="326" spans="1:11" s="24" customFormat="1" ht="15" customHeight="1">
      <c r="A326" s="20">
        <v>43829</v>
      </c>
      <c r="B326" s="20" t="s">
        <v>228</v>
      </c>
      <c r="C326" s="13">
        <f t="shared" si="983"/>
        <v>68.493150684931507</v>
      </c>
      <c r="D326" s="22" t="s">
        <v>13</v>
      </c>
      <c r="E326" s="30">
        <v>2920</v>
      </c>
      <c r="F326" s="30">
        <v>2870</v>
      </c>
      <c r="G326" s="30">
        <v>0</v>
      </c>
      <c r="H326" s="34">
        <f t="shared" ref="H326" si="1100">(IF(D326="SELL",E326-F326,IF(D326="BUY",F326-E326)))</f>
        <v>-50</v>
      </c>
      <c r="I326" s="17">
        <v>0</v>
      </c>
      <c r="J326" s="17">
        <f t="shared" ref="J326" si="1101">I326+H326</f>
        <v>-50</v>
      </c>
      <c r="K326" s="7">
        <f t="shared" ref="K326" si="1102">J326*C326</f>
        <v>-3424.6575342465753</v>
      </c>
    </row>
    <row r="327" spans="1:11" s="24" customFormat="1" ht="15" customHeight="1">
      <c r="A327" s="20">
        <v>43829</v>
      </c>
      <c r="B327" s="20" t="s">
        <v>370</v>
      </c>
      <c r="C327" s="13">
        <f t="shared" si="983"/>
        <v>125.23481527864746</v>
      </c>
      <c r="D327" s="22" t="s">
        <v>32</v>
      </c>
      <c r="E327" s="30">
        <v>1597</v>
      </c>
      <c r="F327" s="30">
        <v>1577</v>
      </c>
      <c r="G327" s="30">
        <v>0</v>
      </c>
      <c r="H327" s="34">
        <f t="shared" ref="H327" si="1103">(IF(D327="SELL",E327-F327,IF(D327="BUY",F327-E327)))</f>
        <v>20</v>
      </c>
      <c r="I327" s="17">
        <v>0</v>
      </c>
      <c r="J327" s="17">
        <f t="shared" ref="J327" si="1104">I327+H327</f>
        <v>20</v>
      </c>
      <c r="K327" s="7">
        <f t="shared" ref="K327" si="1105">J327*C327</f>
        <v>2504.6963055729493</v>
      </c>
    </row>
    <row r="328" spans="1:11" s="24" customFormat="1" ht="15" customHeight="1">
      <c r="A328" s="20">
        <v>43826</v>
      </c>
      <c r="B328" s="20" t="s">
        <v>391</v>
      </c>
      <c r="C328" s="13">
        <f t="shared" si="983"/>
        <v>82.236842105263165</v>
      </c>
      <c r="D328" s="22" t="s">
        <v>13</v>
      </c>
      <c r="E328" s="30">
        <v>2432</v>
      </c>
      <c r="F328" s="30">
        <v>2449</v>
      </c>
      <c r="G328" s="30">
        <v>0</v>
      </c>
      <c r="H328" s="34">
        <f t="shared" ref="H328" si="1106">(IF(D328="SELL",E328-F328,IF(D328="BUY",F328-E328)))</f>
        <v>17</v>
      </c>
      <c r="I328" s="17">
        <v>0</v>
      </c>
      <c r="J328" s="17">
        <f t="shared" ref="J328" si="1107">I328+H328</f>
        <v>17</v>
      </c>
      <c r="K328" s="7">
        <f t="shared" ref="K328" si="1108">J328*C328</f>
        <v>1398.0263157894738</v>
      </c>
    </row>
    <row r="329" spans="1:11" s="24" customFormat="1" ht="15" customHeight="1">
      <c r="A329" s="20">
        <v>43825</v>
      </c>
      <c r="B329" s="20" t="s">
        <v>85</v>
      </c>
      <c r="C329" s="13">
        <f t="shared" si="983"/>
        <v>126.18296529968454</v>
      </c>
      <c r="D329" s="22" t="s">
        <v>13</v>
      </c>
      <c r="E329" s="30">
        <v>1585</v>
      </c>
      <c r="F329" s="30">
        <v>1599.95</v>
      </c>
      <c r="G329" s="30">
        <v>0</v>
      </c>
      <c r="H329" s="34">
        <f t="shared" ref="H329" si="1109">(IF(D329="SELL",E329-F329,IF(D329="BUY",F329-E329)))</f>
        <v>14.950000000000045</v>
      </c>
      <c r="I329" s="17">
        <v>0</v>
      </c>
      <c r="J329" s="17">
        <f t="shared" ref="J329" si="1110">I329+H329</f>
        <v>14.950000000000045</v>
      </c>
      <c r="K329" s="7">
        <f t="shared" ref="K329" si="1111">J329*C329</f>
        <v>1886.4353312302896</v>
      </c>
    </row>
    <row r="330" spans="1:11" s="24" customFormat="1" ht="15" customHeight="1">
      <c r="A330" s="20">
        <v>43825</v>
      </c>
      <c r="B330" s="20" t="s">
        <v>421</v>
      </c>
      <c r="C330" s="13">
        <f t="shared" si="983"/>
        <v>448.93378226711559</v>
      </c>
      <c r="D330" s="22" t="s">
        <v>32</v>
      </c>
      <c r="E330" s="30">
        <v>445.5</v>
      </c>
      <c r="F330" s="30">
        <v>444.5</v>
      </c>
      <c r="G330" s="30">
        <v>0</v>
      </c>
      <c r="H330" s="34">
        <f t="shared" ref="H330:H331" si="1112">(IF(D330="SELL",E330-F330,IF(D330="BUY",F330-E330)))</f>
        <v>1</v>
      </c>
      <c r="I330" s="17">
        <v>0</v>
      </c>
      <c r="J330" s="17">
        <f t="shared" ref="J330:J331" si="1113">I330+H330</f>
        <v>1</v>
      </c>
      <c r="K330" s="7">
        <f t="shared" ref="K330:K331" si="1114">J330*C330</f>
        <v>448.93378226711559</v>
      </c>
    </row>
    <row r="331" spans="1:11" s="24" customFormat="1" ht="15" customHeight="1">
      <c r="A331" s="20">
        <v>43823</v>
      </c>
      <c r="B331" s="20" t="s">
        <v>461</v>
      </c>
      <c r="C331" s="13">
        <f t="shared" si="983"/>
        <v>338.9830508474576</v>
      </c>
      <c r="D331" s="22" t="s">
        <v>13</v>
      </c>
      <c r="E331" s="30">
        <v>590</v>
      </c>
      <c r="F331" s="30">
        <v>598</v>
      </c>
      <c r="G331" s="30">
        <v>0</v>
      </c>
      <c r="H331" s="34">
        <f t="shared" si="1112"/>
        <v>8</v>
      </c>
      <c r="I331" s="17">
        <v>0</v>
      </c>
      <c r="J331" s="17">
        <f t="shared" si="1113"/>
        <v>8</v>
      </c>
      <c r="K331" s="7">
        <f t="shared" si="1114"/>
        <v>2711.8644067796608</v>
      </c>
    </row>
    <row r="332" spans="1:11" s="24" customFormat="1" ht="15" customHeight="1">
      <c r="A332" s="20">
        <v>43823</v>
      </c>
      <c r="B332" s="20" t="s">
        <v>391</v>
      </c>
      <c r="C332" s="13">
        <f t="shared" si="983"/>
        <v>82.169268693508627</v>
      </c>
      <c r="D332" s="22" t="s">
        <v>13</v>
      </c>
      <c r="E332" s="30">
        <v>2434</v>
      </c>
      <c r="F332" s="30">
        <v>2405</v>
      </c>
      <c r="G332" s="30">
        <v>0</v>
      </c>
      <c r="H332" s="34">
        <f t="shared" ref="H332" si="1115">(IF(D332="SELL",E332-F332,IF(D332="BUY",F332-E332)))</f>
        <v>-29</v>
      </c>
      <c r="I332" s="17">
        <v>0</v>
      </c>
      <c r="J332" s="17">
        <f t="shared" ref="J332" si="1116">I332+H332</f>
        <v>-29</v>
      </c>
      <c r="K332" s="7">
        <f t="shared" ref="K332" si="1117">J332*C332</f>
        <v>-2382.9087921117502</v>
      </c>
    </row>
    <row r="333" spans="1:11" s="24" customFormat="1" ht="15" customHeight="1">
      <c r="A333" s="20">
        <v>43823</v>
      </c>
      <c r="B333" s="20" t="s">
        <v>249</v>
      </c>
      <c r="C333" s="13">
        <f t="shared" si="983"/>
        <v>88.300220750551873</v>
      </c>
      <c r="D333" s="22" t="s">
        <v>13</v>
      </c>
      <c r="E333" s="30">
        <v>2265</v>
      </c>
      <c r="F333" s="30">
        <v>2280</v>
      </c>
      <c r="G333" s="30">
        <v>0</v>
      </c>
      <c r="H333" s="34">
        <f t="shared" ref="H333:H334" si="1118">(IF(D333="SELL",E333-F333,IF(D333="BUY",F333-E333)))</f>
        <v>15</v>
      </c>
      <c r="I333" s="17">
        <v>0</v>
      </c>
      <c r="J333" s="17">
        <f t="shared" ref="J333:J334" si="1119">I333+H333</f>
        <v>15</v>
      </c>
      <c r="K333" s="7">
        <f t="shared" ref="K333:K334" si="1120">J333*C333</f>
        <v>1324.503311258278</v>
      </c>
    </row>
    <row r="334" spans="1:11" s="24" customFormat="1" ht="15" customHeight="1">
      <c r="A334" s="20">
        <v>43822</v>
      </c>
      <c r="B334" s="20" t="s">
        <v>460</v>
      </c>
      <c r="C334" s="13">
        <f t="shared" si="983"/>
        <v>1315.7894736842106</v>
      </c>
      <c r="D334" s="22" t="s">
        <v>13</v>
      </c>
      <c r="E334" s="30">
        <v>152</v>
      </c>
      <c r="F334" s="30">
        <v>153.5</v>
      </c>
      <c r="G334" s="30">
        <v>154.5</v>
      </c>
      <c r="H334" s="34">
        <f t="shared" si="1118"/>
        <v>1.5</v>
      </c>
      <c r="I334" s="17">
        <v>1</v>
      </c>
      <c r="J334" s="17">
        <f t="shared" si="1119"/>
        <v>2.5</v>
      </c>
      <c r="K334" s="7">
        <f t="shared" si="1120"/>
        <v>3289.4736842105267</v>
      </c>
    </row>
    <row r="335" spans="1:11" s="24" customFormat="1" ht="15" customHeight="1">
      <c r="A335" s="20">
        <v>43822</v>
      </c>
      <c r="B335" s="20" t="s">
        <v>358</v>
      </c>
      <c r="C335" s="13">
        <f t="shared" si="983"/>
        <v>48.07692307692308</v>
      </c>
      <c r="D335" s="22" t="s">
        <v>13</v>
      </c>
      <c r="E335" s="30">
        <v>4160</v>
      </c>
      <c r="F335" s="30">
        <v>4166</v>
      </c>
      <c r="G335" s="30">
        <v>0</v>
      </c>
      <c r="H335" s="34">
        <f t="shared" ref="H335" si="1121">(IF(D335="SELL",E335-F335,IF(D335="BUY",F335-E335)))</f>
        <v>6</v>
      </c>
      <c r="I335" s="17">
        <v>0</v>
      </c>
      <c r="J335" s="17">
        <f t="shared" ref="J335" si="1122">I335+H335</f>
        <v>6</v>
      </c>
      <c r="K335" s="7">
        <f t="shared" ref="K335" si="1123">J335*C335</f>
        <v>288.46153846153845</v>
      </c>
    </row>
    <row r="336" spans="1:11" s="24" customFormat="1" ht="15" customHeight="1">
      <c r="A336" s="20">
        <v>43819</v>
      </c>
      <c r="B336" s="20" t="s">
        <v>459</v>
      </c>
      <c r="C336" s="13">
        <f t="shared" si="983"/>
        <v>1474.9262536873157</v>
      </c>
      <c r="D336" s="22" t="s">
        <v>13</v>
      </c>
      <c r="E336" s="30">
        <v>135.6</v>
      </c>
      <c r="F336" s="30">
        <v>137.6</v>
      </c>
      <c r="G336" s="30">
        <v>139.6</v>
      </c>
      <c r="H336" s="34">
        <f t="shared" ref="H336:H337" si="1124">(IF(D336="SELL",E336-F336,IF(D336="BUY",F336-E336)))</f>
        <v>2</v>
      </c>
      <c r="I336" s="17">
        <v>2</v>
      </c>
      <c r="J336" s="17">
        <f t="shared" ref="J336" si="1125">I336+H336</f>
        <v>4</v>
      </c>
      <c r="K336" s="7">
        <f t="shared" ref="K336" si="1126">J336*C336</f>
        <v>5899.7050147492628</v>
      </c>
    </row>
    <row r="337" spans="1:11" s="24" customFormat="1" ht="15" customHeight="1">
      <c r="A337" s="20">
        <v>43819</v>
      </c>
      <c r="B337" s="20" t="s">
        <v>445</v>
      </c>
      <c r="C337" s="13">
        <f t="shared" si="983"/>
        <v>204.08163265306123</v>
      </c>
      <c r="D337" s="22" t="s">
        <v>13</v>
      </c>
      <c r="E337" s="30">
        <v>980</v>
      </c>
      <c r="F337" s="30">
        <v>984</v>
      </c>
      <c r="G337" s="30">
        <v>0</v>
      </c>
      <c r="H337" s="34">
        <f t="shared" si="1124"/>
        <v>4</v>
      </c>
      <c r="I337" s="17">
        <v>0</v>
      </c>
      <c r="J337" s="17">
        <f t="shared" ref="J337" si="1127">I337+H337</f>
        <v>4</v>
      </c>
      <c r="K337" s="7">
        <f t="shared" ref="K337" si="1128">J337*C337</f>
        <v>816.32653061224494</v>
      </c>
    </row>
    <row r="338" spans="1:11" s="24" customFormat="1" ht="15" customHeight="1">
      <c r="A338" s="20">
        <v>43818</v>
      </c>
      <c r="B338" s="20" t="s">
        <v>12</v>
      </c>
      <c r="C338" s="13">
        <f t="shared" si="983"/>
        <v>425.07970244420829</v>
      </c>
      <c r="D338" s="22" t="s">
        <v>13</v>
      </c>
      <c r="E338" s="30">
        <v>470.5</v>
      </c>
      <c r="F338" s="30">
        <v>474.45</v>
      </c>
      <c r="G338" s="30">
        <v>0</v>
      </c>
      <c r="H338" s="34">
        <f t="shared" ref="H338" si="1129">(IF(D338="SELL",E338-F338,IF(D338="BUY",F338-E338)))</f>
        <v>3.9499999999999886</v>
      </c>
      <c r="I338" s="17">
        <v>0</v>
      </c>
      <c r="J338" s="17">
        <f t="shared" ref="J338" si="1130">I338+H338</f>
        <v>3.9499999999999886</v>
      </c>
      <c r="K338" s="7">
        <f t="shared" ref="K338" si="1131">J338*C338</f>
        <v>1679.064824654618</v>
      </c>
    </row>
    <row r="339" spans="1:11" s="24" customFormat="1" ht="15" customHeight="1">
      <c r="A339" s="20">
        <v>43818</v>
      </c>
      <c r="B339" s="20" t="s">
        <v>242</v>
      </c>
      <c r="C339" s="13">
        <f t="shared" si="983"/>
        <v>172.11703958691911</v>
      </c>
      <c r="D339" s="22" t="s">
        <v>13</v>
      </c>
      <c r="E339" s="30">
        <v>1162</v>
      </c>
      <c r="F339" s="30">
        <v>1146</v>
      </c>
      <c r="G339" s="30">
        <v>0</v>
      </c>
      <c r="H339" s="34">
        <f t="shared" ref="H339:H340" si="1132">(IF(D339="SELL",E339-F339,IF(D339="BUY",F339-E339)))</f>
        <v>-16</v>
      </c>
      <c r="I339" s="17">
        <v>0</v>
      </c>
      <c r="J339" s="17">
        <f t="shared" ref="J339:J340" si="1133">I339+H339</f>
        <v>-16</v>
      </c>
      <c r="K339" s="7">
        <f t="shared" ref="K339:K340" si="1134">J339*C339</f>
        <v>-2753.8726333907057</v>
      </c>
    </row>
    <row r="340" spans="1:11" s="24" customFormat="1" ht="15" customHeight="1">
      <c r="A340" s="20">
        <v>43817</v>
      </c>
      <c r="B340" s="20" t="s">
        <v>25</v>
      </c>
      <c r="C340" s="13">
        <f t="shared" si="983"/>
        <v>271.73913043478262</v>
      </c>
      <c r="D340" s="22" t="s">
        <v>13</v>
      </c>
      <c r="E340" s="30">
        <v>736</v>
      </c>
      <c r="F340" s="30">
        <v>726</v>
      </c>
      <c r="G340" s="30">
        <v>0</v>
      </c>
      <c r="H340" s="34">
        <f t="shared" si="1132"/>
        <v>-10</v>
      </c>
      <c r="I340" s="17">
        <v>0</v>
      </c>
      <c r="J340" s="17">
        <f t="shared" si="1133"/>
        <v>-10</v>
      </c>
      <c r="K340" s="7">
        <f t="shared" si="1134"/>
        <v>-2717.391304347826</v>
      </c>
    </row>
    <row r="341" spans="1:11" s="24" customFormat="1" ht="15" customHeight="1">
      <c r="A341" s="20">
        <v>43817</v>
      </c>
      <c r="B341" s="20" t="s">
        <v>460</v>
      </c>
      <c r="C341" s="13">
        <f t="shared" si="983"/>
        <v>1337.7926421404682</v>
      </c>
      <c r="D341" s="22" t="s">
        <v>13</v>
      </c>
      <c r="E341" s="30">
        <v>149.5</v>
      </c>
      <c r="F341" s="30">
        <v>150.5</v>
      </c>
      <c r="G341" s="30">
        <v>0</v>
      </c>
      <c r="H341" s="34">
        <f t="shared" ref="H341:H342" si="1135">(IF(D341="SELL",E341-F341,IF(D341="BUY",F341-E341)))</f>
        <v>1</v>
      </c>
      <c r="I341" s="17">
        <v>0</v>
      </c>
      <c r="J341" s="17">
        <f t="shared" ref="J341:J342" si="1136">I341+H341</f>
        <v>1</v>
      </c>
      <c r="K341" s="7">
        <f t="shared" ref="K341:K342" si="1137">J341*C341</f>
        <v>1337.7926421404682</v>
      </c>
    </row>
    <row r="342" spans="1:11" s="24" customFormat="1" ht="15" customHeight="1">
      <c r="A342" s="20">
        <v>43817</v>
      </c>
      <c r="B342" s="20" t="s">
        <v>424</v>
      </c>
      <c r="C342" s="13">
        <f t="shared" si="983"/>
        <v>333.33333333333331</v>
      </c>
      <c r="D342" s="22" t="s">
        <v>13</v>
      </c>
      <c r="E342" s="30">
        <v>600</v>
      </c>
      <c r="F342" s="30">
        <v>604.79999999999995</v>
      </c>
      <c r="G342" s="30">
        <v>0</v>
      </c>
      <c r="H342" s="34">
        <f t="shared" si="1135"/>
        <v>4.7999999999999545</v>
      </c>
      <c r="I342" s="17">
        <v>0</v>
      </c>
      <c r="J342" s="17">
        <f t="shared" si="1136"/>
        <v>4.7999999999999545</v>
      </c>
      <c r="K342" s="7">
        <f t="shared" si="1137"/>
        <v>1599.9999999999848</v>
      </c>
    </row>
    <row r="343" spans="1:11" s="24" customFormat="1" ht="15" customHeight="1">
      <c r="A343" s="20">
        <v>43816</v>
      </c>
      <c r="B343" s="20" t="s">
        <v>458</v>
      </c>
      <c r="C343" s="13">
        <f t="shared" si="983"/>
        <v>840.33613445378148</v>
      </c>
      <c r="D343" s="22" t="s">
        <v>13</v>
      </c>
      <c r="E343" s="30">
        <v>238</v>
      </c>
      <c r="F343" s="30">
        <v>239.9</v>
      </c>
      <c r="G343" s="30">
        <v>0</v>
      </c>
      <c r="H343" s="34">
        <f t="shared" ref="H343" si="1138">(IF(D343="SELL",E343-F343,IF(D343="BUY",F343-E343)))</f>
        <v>1.9000000000000057</v>
      </c>
      <c r="I343" s="17">
        <v>0</v>
      </c>
      <c r="J343" s="17">
        <f t="shared" ref="J343" si="1139">I343+H343</f>
        <v>1.9000000000000057</v>
      </c>
      <c r="K343" s="7">
        <f t="shared" ref="K343" si="1140">J343*C343</f>
        <v>1596.6386554621895</v>
      </c>
    </row>
    <row r="344" spans="1:11" s="24" customFormat="1" ht="15" customHeight="1">
      <c r="A344" s="20">
        <v>43816</v>
      </c>
      <c r="B344" s="20" t="s">
        <v>115</v>
      </c>
      <c r="C344" s="13">
        <f t="shared" si="983"/>
        <v>3076.9230769230771</v>
      </c>
      <c r="D344" s="22" t="s">
        <v>13</v>
      </c>
      <c r="E344" s="30">
        <v>65</v>
      </c>
      <c r="F344" s="30">
        <v>63.7</v>
      </c>
      <c r="G344" s="30">
        <v>0</v>
      </c>
      <c r="H344" s="34">
        <f t="shared" ref="H344" si="1141">(IF(D344="SELL",E344-F344,IF(D344="BUY",F344-E344)))</f>
        <v>-1.2999999999999972</v>
      </c>
      <c r="I344" s="17">
        <v>0</v>
      </c>
      <c r="J344" s="17">
        <f t="shared" ref="J344" si="1142">I344+H344</f>
        <v>-1.2999999999999972</v>
      </c>
      <c r="K344" s="7">
        <f t="shared" ref="K344" si="1143">J344*C344</f>
        <v>-3999.9999999999914</v>
      </c>
    </row>
    <row r="345" spans="1:11" s="24" customFormat="1" ht="15" customHeight="1">
      <c r="A345" s="20">
        <v>43815</v>
      </c>
      <c r="B345" s="20" t="s">
        <v>447</v>
      </c>
      <c r="C345" s="13">
        <f t="shared" si="983"/>
        <v>1145.475372279496</v>
      </c>
      <c r="D345" s="22" t="s">
        <v>13</v>
      </c>
      <c r="E345" s="30">
        <v>174.6</v>
      </c>
      <c r="F345" s="30">
        <v>171.6</v>
      </c>
      <c r="G345" s="30">
        <v>0</v>
      </c>
      <c r="H345" s="34">
        <f t="shared" ref="H345" si="1144">(IF(D345="SELL",E345-F345,IF(D345="BUY",F345-E345)))</f>
        <v>-3</v>
      </c>
      <c r="I345" s="17">
        <v>0</v>
      </c>
      <c r="J345" s="17">
        <f t="shared" ref="J345" si="1145">I345+H345</f>
        <v>-3</v>
      </c>
      <c r="K345" s="7">
        <f t="shared" ref="K345" si="1146">J345*C345</f>
        <v>-3436.4261168384883</v>
      </c>
    </row>
    <row r="346" spans="1:11" s="24" customFormat="1" ht="15" customHeight="1">
      <c r="A346" s="20">
        <v>43812</v>
      </c>
      <c r="B346" s="20" t="s">
        <v>380</v>
      </c>
      <c r="C346" s="13">
        <f t="shared" si="983"/>
        <v>115.47344110854503</v>
      </c>
      <c r="D346" s="22" t="s">
        <v>13</v>
      </c>
      <c r="E346" s="30">
        <v>1732</v>
      </c>
      <c r="F346" s="30">
        <v>1711.9</v>
      </c>
      <c r="G346" s="30">
        <v>0</v>
      </c>
      <c r="H346" s="34">
        <f t="shared" ref="H346" si="1147">(IF(D346="SELL",E346-F346,IF(D346="BUY",F346-E346)))</f>
        <v>-20.099999999999909</v>
      </c>
      <c r="I346" s="17">
        <v>0</v>
      </c>
      <c r="J346" s="17">
        <f t="shared" ref="J346" si="1148">I346+H346</f>
        <v>-20.099999999999909</v>
      </c>
      <c r="K346" s="7">
        <f t="shared" ref="K346" si="1149">J346*C346</f>
        <v>-2321.0161662817445</v>
      </c>
    </row>
    <row r="347" spans="1:11" s="24" customFormat="1" ht="15" customHeight="1">
      <c r="A347" s="20">
        <v>43812</v>
      </c>
      <c r="B347" s="20" t="s">
        <v>160</v>
      </c>
      <c r="C347" s="13">
        <f t="shared" ref="C347:C410" si="1150">200000/E347</f>
        <v>108.69565217391305</v>
      </c>
      <c r="D347" s="22" t="s">
        <v>13</v>
      </c>
      <c r="E347" s="30">
        <v>1840</v>
      </c>
      <c r="F347" s="30">
        <v>1847.7</v>
      </c>
      <c r="G347" s="30">
        <v>0</v>
      </c>
      <c r="H347" s="34">
        <f t="shared" ref="H347" si="1151">(IF(D347="SELL",E347-F347,IF(D347="BUY",F347-E347)))</f>
        <v>7.7000000000000455</v>
      </c>
      <c r="I347" s="17">
        <v>0</v>
      </c>
      <c r="J347" s="17">
        <f t="shared" ref="J347" si="1152">I347+H347</f>
        <v>7.7000000000000455</v>
      </c>
      <c r="K347" s="7">
        <f t="shared" ref="K347" si="1153">J347*C347</f>
        <v>836.95652173913538</v>
      </c>
    </row>
    <row r="348" spans="1:11" s="24" customFormat="1" ht="15" customHeight="1">
      <c r="A348" s="20">
        <v>43811</v>
      </c>
      <c r="B348" s="20" t="s">
        <v>457</v>
      </c>
      <c r="C348" s="13">
        <f t="shared" si="1150"/>
        <v>158.10276679841897</v>
      </c>
      <c r="D348" s="22" t="s">
        <v>13</v>
      </c>
      <c r="E348" s="30">
        <v>1265</v>
      </c>
      <c r="F348" s="30">
        <v>1270</v>
      </c>
      <c r="G348" s="30">
        <v>0</v>
      </c>
      <c r="H348" s="34">
        <f t="shared" ref="H348:H349" si="1154">(IF(D348="SELL",E348-F348,IF(D348="BUY",F348-E348)))</f>
        <v>5</v>
      </c>
      <c r="I348" s="17">
        <v>0</v>
      </c>
      <c r="J348" s="17">
        <f t="shared" ref="J348:J349" si="1155">I348+H348</f>
        <v>5</v>
      </c>
      <c r="K348" s="7">
        <f t="shared" ref="K348:K349" si="1156">J348*C348</f>
        <v>790.51383399209487</v>
      </c>
    </row>
    <row r="349" spans="1:11" s="24" customFormat="1" ht="15" customHeight="1">
      <c r="A349" s="20">
        <v>43811</v>
      </c>
      <c r="B349" s="20" t="s">
        <v>460</v>
      </c>
      <c r="C349" s="13">
        <f t="shared" si="1150"/>
        <v>1393.7282229965156</v>
      </c>
      <c r="D349" s="22" t="s">
        <v>13</v>
      </c>
      <c r="E349" s="30">
        <v>143.5</v>
      </c>
      <c r="F349" s="30">
        <v>144.5</v>
      </c>
      <c r="G349" s="30">
        <v>146</v>
      </c>
      <c r="H349" s="34">
        <f t="shared" si="1154"/>
        <v>1</v>
      </c>
      <c r="I349" s="17">
        <v>2</v>
      </c>
      <c r="J349" s="17">
        <f t="shared" si="1155"/>
        <v>3</v>
      </c>
      <c r="K349" s="7">
        <f t="shared" si="1156"/>
        <v>4181.1846689895465</v>
      </c>
    </row>
    <row r="350" spans="1:11" s="24" customFormat="1" ht="15" customHeight="1">
      <c r="A350" s="20">
        <v>43811</v>
      </c>
      <c r="B350" s="20" t="s">
        <v>24</v>
      </c>
      <c r="C350" s="13">
        <f t="shared" si="1150"/>
        <v>449.43820224719099</v>
      </c>
      <c r="D350" s="22" t="s">
        <v>13</v>
      </c>
      <c r="E350" s="30">
        <v>445</v>
      </c>
      <c r="F350" s="30">
        <v>449.5</v>
      </c>
      <c r="G350" s="30">
        <v>0</v>
      </c>
      <c r="H350" s="34">
        <f t="shared" ref="H350" si="1157">(IF(D350="SELL",E350-F350,IF(D350="BUY",F350-E350)))</f>
        <v>4.5</v>
      </c>
      <c r="I350" s="17">
        <v>0</v>
      </c>
      <c r="J350" s="17">
        <f t="shared" ref="J350" si="1158">I350+H350</f>
        <v>4.5</v>
      </c>
      <c r="K350" s="7">
        <f t="shared" ref="K350" si="1159">J350*C350</f>
        <v>2022.4719101123594</v>
      </c>
    </row>
    <row r="351" spans="1:11" s="24" customFormat="1" ht="15" customHeight="1">
      <c r="A351" s="20">
        <v>43810</v>
      </c>
      <c r="B351" s="20" t="s">
        <v>372</v>
      </c>
      <c r="C351" s="13">
        <f t="shared" si="1150"/>
        <v>384.61538461538464</v>
      </c>
      <c r="D351" s="22" t="s">
        <v>32</v>
      </c>
      <c r="E351" s="30">
        <v>520</v>
      </c>
      <c r="F351" s="30">
        <v>515</v>
      </c>
      <c r="G351" s="30">
        <v>508</v>
      </c>
      <c r="H351" s="17">
        <f t="shared" ref="H351:H353" si="1160">(IF(D351="SELL",E351-F351,IF(D351="BUY",F351-E351)))</f>
        <v>5</v>
      </c>
      <c r="I351" s="17">
        <v>7</v>
      </c>
      <c r="J351" s="17">
        <f t="shared" ref="J351:J353" si="1161">I351+H351</f>
        <v>12</v>
      </c>
      <c r="K351" s="7">
        <f t="shared" ref="K351:K353" si="1162">J351*C351</f>
        <v>4615.3846153846152</v>
      </c>
    </row>
    <row r="352" spans="1:11" s="24" customFormat="1" ht="15" customHeight="1">
      <c r="A352" s="20">
        <v>43809</v>
      </c>
      <c r="B352" s="20" t="s">
        <v>460</v>
      </c>
      <c r="C352" s="13">
        <f t="shared" si="1150"/>
        <v>1418.4397163120568</v>
      </c>
      <c r="D352" s="22" t="s">
        <v>13</v>
      </c>
      <c r="E352" s="30">
        <v>141</v>
      </c>
      <c r="F352" s="30">
        <v>142.4</v>
      </c>
      <c r="G352" s="30">
        <v>144</v>
      </c>
      <c r="H352" s="17">
        <f t="shared" ref="H352" si="1163">(IF(D352="SELL",E352-F352,IF(D352="BUY",F352-E352)))</f>
        <v>1.4000000000000057</v>
      </c>
      <c r="I352" s="17">
        <v>1.6</v>
      </c>
      <c r="J352" s="17">
        <f t="shared" ref="J352" si="1164">I352+H352</f>
        <v>3.0000000000000058</v>
      </c>
      <c r="K352" s="7">
        <f t="shared" ref="K352" si="1165">J352*C352</f>
        <v>4255.3191489361789</v>
      </c>
    </row>
    <row r="353" spans="1:11" s="24" customFormat="1" ht="15" customHeight="1">
      <c r="A353" s="20">
        <v>43808</v>
      </c>
      <c r="B353" s="20" t="s">
        <v>460</v>
      </c>
      <c r="C353" s="13">
        <f t="shared" si="1150"/>
        <v>1438.8489208633093</v>
      </c>
      <c r="D353" s="22" t="s">
        <v>13</v>
      </c>
      <c r="E353" s="30">
        <v>139</v>
      </c>
      <c r="F353" s="30">
        <v>141</v>
      </c>
      <c r="G353" s="30">
        <v>143</v>
      </c>
      <c r="H353" s="17">
        <f t="shared" si="1160"/>
        <v>2</v>
      </c>
      <c r="I353" s="17">
        <v>2</v>
      </c>
      <c r="J353" s="17">
        <f t="shared" si="1161"/>
        <v>4</v>
      </c>
      <c r="K353" s="7">
        <f t="shared" si="1162"/>
        <v>5755.3956834532373</v>
      </c>
    </row>
    <row r="354" spans="1:11" s="24" customFormat="1" ht="15" customHeight="1">
      <c r="A354" s="20">
        <v>43808</v>
      </c>
      <c r="B354" s="20" t="s">
        <v>94</v>
      </c>
      <c r="C354" s="13">
        <f t="shared" si="1150"/>
        <v>61.443932411674346</v>
      </c>
      <c r="D354" s="22" t="s">
        <v>13</v>
      </c>
      <c r="E354" s="30">
        <v>3255</v>
      </c>
      <c r="F354" s="30">
        <v>3265</v>
      </c>
      <c r="G354" s="30">
        <v>0</v>
      </c>
      <c r="H354" s="17">
        <f t="shared" ref="H354" si="1166">(IF(D354="SELL",E354-F354,IF(D354="BUY",F354-E354)))</f>
        <v>10</v>
      </c>
      <c r="I354" s="17">
        <v>0</v>
      </c>
      <c r="J354" s="17">
        <f t="shared" ref="J354" si="1167">I354+H354</f>
        <v>10</v>
      </c>
      <c r="K354" s="7">
        <f t="shared" ref="K354" si="1168">J354*C354</f>
        <v>614.43932411674348</v>
      </c>
    </row>
    <row r="355" spans="1:11" s="24" customFormat="1" ht="15" customHeight="1">
      <c r="A355" s="20">
        <v>43805</v>
      </c>
      <c r="B355" s="20" t="s">
        <v>456</v>
      </c>
      <c r="C355" s="13">
        <f t="shared" si="1150"/>
        <v>394.0886699507389</v>
      </c>
      <c r="D355" s="22" t="s">
        <v>13</v>
      </c>
      <c r="E355" s="30">
        <v>507.5</v>
      </c>
      <c r="F355" s="30">
        <v>515.5</v>
      </c>
      <c r="G355" s="30">
        <v>0</v>
      </c>
      <c r="H355" s="17">
        <f t="shared" ref="H355" si="1169">(IF(D355="SELL",E355-F355,IF(D355="BUY",F355-E355)))</f>
        <v>8</v>
      </c>
      <c r="I355" s="17">
        <v>0</v>
      </c>
      <c r="J355" s="17">
        <f t="shared" ref="J355" si="1170">I355+H355</f>
        <v>8</v>
      </c>
      <c r="K355" s="7">
        <f t="shared" ref="K355" si="1171">J355*C355</f>
        <v>3152.7093596059112</v>
      </c>
    </row>
    <row r="356" spans="1:11" s="24" customFormat="1" ht="15" customHeight="1">
      <c r="A356" s="20">
        <v>43804</v>
      </c>
      <c r="B356" s="20" t="s">
        <v>455</v>
      </c>
      <c r="C356" s="13">
        <f t="shared" si="1150"/>
        <v>1860.4651162790697</v>
      </c>
      <c r="D356" s="22" t="s">
        <v>13</v>
      </c>
      <c r="E356" s="30">
        <v>107.5</v>
      </c>
      <c r="F356" s="30">
        <v>109</v>
      </c>
      <c r="G356" s="30">
        <v>111</v>
      </c>
      <c r="H356" s="17">
        <f t="shared" ref="H356" si="1172">(IF(D356="SELL",E356-F356,IF(D356="BUY",F356-E356)))</f>
        <v>1.5</v>
      </c>
      <c r="I356" s="17">
        <v>2</v>
      </c>
      <c r="J356" s="17">
        <f t="shared" ref="J356" si="1173">I356+H356</f>
        <v>3.5</v>
      </c>
      <c r="K356" s="7">
        <f t="shared" ref="K356" si="1174">J356*C356</f>
        <v>6511.6279069767443</v>
      </c>
    </row>
    <row r="357" spans="1:11" s="24" customFormat="1" ht="15" customHeight="1">
      <c r="A357" s="20">
        <v>43804</v>
      </c>
      <c r="B357" s="20" t="s">
        <v>93</v>
      </c>
      <c r="C357" s="13">
        <f t="shared" si="1150"/>
        <v>666.66666666666663</v>
      </c>
      <c r="D357" s="22" t="s">
        <v>13</v>
      </c>
      <c r="E357" s="30">
        <v>300</v>
      </c>
      <c r="F357" s="30">
        <v>302</v>
      </c>
      <c r="G357" s="30">
        <v>0</v>
      </c>
      <c r="H357" s="17">
        <f t="shared" ref="H357" si="1175">(IF(D357="SELL",E357-F357,IF(D357="BUY",F357-E357)))</f>
        <v>2</v>
      </c>
      <c r="I357" s="17">
        <v>0</v>
      </c>
      <c r="J357" s="17">
        <f t="shared" ref="J357" si="1176">I357+H357</f>
        <v>2</v>
      </c>
      <c r="K357" s="7">
        <f t="shared" ref="K357" si="1177">J357*C357</f>
        <v>1333.3333333333333</v>
      </c>
    </row>
    <row r="358" spans="1:11" s="24" customFormat="1" ht="15" customHeight="1">
      <c r="A358" s="20">
        <v>43803</v>
      </c>
      <c r="B358" s="20" t="s">
        <v>107</v>
      </c>
      <c r="C358" s="13">
        <f t="shared" si="1150"/>
        <v>1673.6401673640166</v>
      </c>
      <c r="D358" s="22" t="s">
        <v>32</v>
      </c>
      <c r="E358" s="30">
        <v>119.5</v>
      </c>
      <c r="F358" s="30">
        <v>118</v>
      </c>
      <c r="G358" s="30">
        <v>0</v>
      </c>
      <c r="H358" s="17">
        <f t="shared" ref="H358" si="1178">(IF(D358="SELL",E358-F358,IF(D358="BUY",F358-E358)))</f>
        <v>1.5</v>
      </c>
      <c r="I358" s="17">
        <v>0</v>
      </c>
      <c r="J358" s="17">
        <f t="shared" ref="J358" si="1179">I358+H358</f>
        <v>1.5</v>
      </c>
      <c r="K358" s="7">
        <f t="shared" ref="K358" si="1180">J358*C358</f>
        <v>2510.460251046025</v>
      </c>
    </row>
    <row r="359" spans="1:11" s="24" customFormat="1" ht="15" customHeight="1">
      <c r="A359" s="20">
        <v>43802</v>
      </c>
      <c r="B359" s="20" t="s">
        <v>445</v>
      </c>
      <c r="C359" s="13">
        <f t="shared" si="1150"/>
        <v>211.19324181626189</v>
      </c>
      <c r="D359" s="22" t="s">
        <v>13</v>
      </c>
      <c r="E359" s="30">
        <v>947</v>
      </c>
      <c r="F359" s="30">
        <v>956</v>
      </c>
      <c r="G359" s="30">
        <v>967</v>
      </c>
      <c r="H359" s="17">
        <f t="shared" ref="H359" si="1181">(IF(D359="SELL",E359-F359,IF(D359="BUY",F359-E359)))</f>
        <v>9</v>
      </c>
      <c r="I359" s="17">
        <v>12</v>
      </c>
      <c r="J359" s="17">
        <f t="shared" ref="J359" si="1182">I359+H359</f>
        <v>21</v>
      </c>
      <c r="K359" s="7">
        <f t="shared" ref="K359" si="1183">J359*C359</f>
        <v>4435.0580781414992</v>
      </c>
    </row>
    <row r="360" spans="1:11" s="24" customFormat="1" ht="15" customHeight="1">
      <c r="A360" s="20">
        <v>43802</v>
      </c>
      <c r="B360" s="20" t="s">
        <v>454</v>
      </c>
      <c r="C360" s="13">
        <f t="shared" si="1150"/>
        <v>3944.7731755424061</v>
      </c>
      <c r="D360" s="22" t="s">
        <v>32</v>
      </c>
      <c r="E360" s="30">
        <v>50.7</v>
      </c>
      <c r="F360" s="30">
        <v>50.4</v>
      </c>
      <c r="G360" s="30">
        <v>0</v>
      </c>
      <c r="H360" s="17">
        <f t="shared" ref="H360" si="1184">(IF(D360="SELL",E360-F360,IF(D360="BUY",F360-E360)))</f>
        <v>0.30000000000000426</v>
      </c>
      <c r="I360" s="17">
        <v>0</v>
      </c>
      <c r="J360" s="17">
        <f t="shared" ref="J360" si="1185">I360+H360</f>
        <v>0.30000000000000426</v>
      </c>
      <c r="K360" s="7">
        <f t="shared" ref="K360" si="1186">J360*C360</f>
        <v>1183.4319526627387</v>
      </c>
    </row>
    <row r="361" spans="1:11" s="24" customFormat="1" ht="15" customHeight="1">
      <c r="A361" s="20">
        <v>43801</v>
      </c>
      <c r="B361" s="20" t="s">
        <v>337</v>
      </c>
      <c r="C361" s="13">
        <f t="shared" si="1150"/>
        <v>599.70014992503752</v>
      </c>
      <c r="D361" s="22" t="s">
        <v>32</v>
      </c>
      <c r="E361" s="30">
        <v>333.5</v>
      </c>
      <c r="F361" s="30">
        <v>328.5</v>
      </c>
      <c r="G361" s="30">
        <v>325.5</v>
      </c>
      <c r="H361" s="17">
        <f t="shared" ref="H361" si="1187">(IF(D361="SELL",E361-F361,IF(D361="BUY",F361-E361)))</f>
        <v>5</v>
      </c>
      <c r="I361" s="17">
        <v>3</v>
      </c>
      <c r="J361" s="17">
        <f t="shared" ref="J361" si="1188">I361+H361</f>
        <v>8</v>
      </c>
      <c r="K361" s="7">
        <f t="shared" ref="K361" si="1189">J361*C361</f>
        <v>4797.6011994003002</v>
      </c>
    </row>
    <row r="362" spans="1:11" s="24" customFormat="1" ht="15" customHeight="1">
      <c r="A362" s="20">
        <v>43801</v>
      </c>
      <c r="B362" s="20" t="s">
        <v>453</v>
      </c>
      <c r="C362" s="13">
        <f t="shared" si="1150"/>
        <v>240.96385542168676</v>
      </c>
      <c r="D362" s="22" t="s">
        <v>13</v>
      </c>
      <c r="E362" s="30">
        <v>830</v>
      </c>
      <c r="F362" s="30">
        <v>834</v>
      </c>
      <c r="G362" s="30">
        <v>0</v>
      </c>
      <c r="H362" s="17">
        <f t="shared" ref="H362" si="1190">(IF(D362="SELL",E362-F362,IF(D362="BUY",F362-E362)))</f>
        <v>4</v>
      </c>
      <c r="I362" s="17">
        <v>0</v>
      </c>
      <c r="J362" s="17">
        <f t="shared" ref="J362" si="1191">I362+H362</f>
        <v>4</v>
      </c>
      <c r="K362" s="7">
        <f t="shared" ref="K362" si="1192">J362*C362</f>
        <v>963.85542168674704</v>
      </c>
    </row>
    <row r="363" spans="1:11" s="24" customFormat="1" ht="15" customHeight="1">
      <c r="A363" s="20">
        <v>43798</v>
      </c>
      <c r="B363" s="20" t="s">
        <v>272</v>
      </c>
      <c r="C363" s="13">
        <f t="shared" si="1150"/>
        <v>128.70012870012869</v>
      </c>
      <c r="D363" s="22" t="s">
        <v>13</v>
      </c>
      <c r="E363" s="30">
        <v>1554</v>
      </c>
      <c r="F363" s="30">
        <v>1570</v>
      </c>
      <c r="G363" s="30">
        <v>0</v>
      </c>
      <c r="H363" s="17">
        <f t="shared" ref="H363:H364" si="1193">(IF(D363="SELL",E363-F363,IF(D363="BUY",F363-E363)))</f>
        <v>16</v>
      </c>
      <c r="I363" s="17">
        <v>0</v>
      </c>
      <c r="J363" s="17">
        <f t="shared" ref="J363:J364" si="1194">I363+H363</f>
        <v>16</v>
      </c>
      <c r="K363" s="7">
        <f t="shared" ref="K363:K364" si="1195">J363*C363</f>
        <v>2059.202059202059</v>
      </c>
    </row>
    <row r="364" spans="1:11" s="24" customFormat="1" ht="15" customHeight="1">
      <c r="A364" s="20">
        <v>43798</v>
      </c>
      <c r="B364" s="20" t="s">
        <v>145</v>
      </c>
      <c r="C364" s="13">
        <f t="shared" si="1150"/>
        <v>344.23407917383821</v>
      </c>
      <c r="D364" s="22" t="s">
        <v>13</v>
      </c>
      <c r="E364" s="30">
        <v>581</v>
      </c>
      <c r="F364" s="30">
        <v>570</v>
      </c>
      <c r="G364" s="30">
        <v>0</v>
      </c>
      <c r="H364" s="17">
        <f t="shared" si="1193"/>
        <v>-11</v>
      </c>
      <c r="I364" s="17">
        <v>0</v>
      </c>
      <c r="J364" s="17">
        <f t="shared" si="1194"/>
        <v>-11</v>
      </c>
      <c r="K364" s="7">
        <f t="shared" si="1195"/>
        <v>-3786.5748709122204</v>
      </c>
    </row>
    <row r="365" spans="1:11" s="24" customFormat="1" ht="15" customHeight="1">
      <c r="A365" s="20">
        <v>43797</v>
      </c>
      <c r="B365" s="20" t="s">
        <v>453</v>
      </c>
      <c r="C365" s="13">
        <f t="shared" si="1150"/>
        <v>238.6634844868735</v>
      </c>
      <c r="D365" s="22" t="s">
        <v>13</v>
      </c>
      <c r="E365" s="30">
        <v>838</v>
      </c>
      <c r="F365" s="30">
        <v>845</v>
      </c>
      <c r="G365" s="30">
        <v>0</v>
      </c>
      <c r="H365" s="17">
        <f t="shared" ref="H365" si="1196">(IF(D365="SELL",E365-F365,IF(D365="BUY",F365-E365)))</f>
        <v>7</v>
      </c>
      <c r="I365" s="17">
        <v>0</v>
      </c>
      <c r="J365" s="17">
        <f t="shared" ref="J365" si="1197">I365+H365</f>
        <v>7</v>
      </c>
      <c r="K365" s="7">
        <f t="shared" ref="K365" si="1198">J365*C365</f>
        <v>1670.6443914081144</v>
      </c>
    </row>
    <row r="366" spans="1:11" s="24" customFormat="1" ht="15" customHeight="1">
      <c r="A366" s="20">
        <v>43797</v>
      </c>
      <c r="B366" s="20" t="s">
        <v>69</v>
      </c>
      <c r="C366" s="13">
        <f t="shared" si="1150"/>
        <v>188.67924528301887</v>
      </c>
      <c r="D366" s="22" t="s">
        <v>13</v>
      </c>
      <c r="E366" s="30">
        <v>1060</v>
      </c>
      <c r="F366" s="30">
        <v>1045</v>
      </c>
      <c r="G366" s="30">
        <v>0</v>
      </c>
      <c r="H366" s="17">
        <f t="shared" ref="H366" si="1199">(IF(D366="SELL",E366-F366,IF(D366="BUY",F366-E366)))</f>
        <v>-15</v>
      </c>
      <c r="I366" s="17">
        <v>0</v>
      </c>
      <c r="J366" s="17">
        <f t="shared" ref="J366" si="1200">I366+H366</f>
        <v>-15</v>
      </c>
      <c r="K366" s="7">
        <f t="shared" ref="K366" si="1201">J366*C366</f>
        <v>-2830.1886792452833</v>
      </c>
    </row>
    <row r="367" spans="1:11" s="24" customFormat="1" ht="15" customHeight="1">
      <c r="A367" s="20">
        <v>43796</v>
      </c>
      <c r="B367" s="20" t="s">
        <v>453</v>
      </c>
      <c r="C367" s="13">
        <f t="shared" si="1150"/>
        <v>243.30900243309003</v>
      </c>
      <c r="D367" s="22" t="s">
        <v>13</v>
      </c>
      <c r="E367" s="30">
        <v>822</v>
      </c>
      <c r="F367" s="30">
        <v>830</v>
      </c>
      <c r="G367" s="30">
        <v>0</v>
      </c>
      <c r="H367" s="17">
        <f t="shared" ref="H367" si="1202">(IF(D367="SELL",E367-F367,IF(D367="BUY",F367-E367)))</f>
        <v>8</v>
      </c>
      <c r="I367" s="17">
        <v>0</v>
      </c>
      <c r="J367" s="17">
        <f t="shared" ref="J367" si="1203">I367+H367</f>
        <v>8</v>
      </c>
      <c r="K367" s="7">
        <f t="shared" ref="K367" si="1204">J367*C367</f>
        <v>1946.4720194647202</v>
      </c>
    </row>
    <row r="368" spans="1:11" s="24" customFormat="1" ht="15" customHeight="1">
      <c r="A368" s="20">
        <v>43795</v>
      </c>
      <c r="B368" s="20" t="s">
        <v>160</v>
      </c>
      <c r="C368" s="13">
        <f t="shared" si="1150"/>
        <v>112.61261261261261</v>
      </c>
      <c r="D368" s="22" t="s">
        <v>13</v>
      </c>
      <c r="E368" s="30">
        <v>1776</v>
      </c>
      <c r="F368" s="30">
        <v>1796</v>
      </c>
      <c r="G368" s="30">
        <v>0</v>
      </c>
      <c r="H368" s="17">
        <f t="shared" ref="H368" si="1205">(IF(D368="SELL",E368-F368,IF(D368="BUY",F368-E368)))</f>
        <v>20</v>
      </c>
      <c r="I368" s="17">
        <v>0</v>
      </c>
      <c r="J368" s="17">
        <f t="shared" ref="J368" si="1206">I368+H368</f>
        <v>20</v>
      </c>
      <c r="K368" s="7">
        <f t="shared" ref="K368" si="1207">J368*C368</f>
        <v>2252.2522522522522</v>
      </c>
    </row>
    <row r="369" spans="1:11" s="24" customFormat="1" ht="15" customHeight="1">
      <c r="A369" s="20">
        <v>43794</v>
      </c>
      <c r="B369" s="20" t="s">
        <v>436</v>
      </c>
      <c r="C369" s="13">
        <f t="shared" si="1150"/>
        <v>336.1344537815126</v>
      </c>
      <c r="D369" s="22" t="s">
        <v>13</v>
      </c>
      <c r="E369" s="30">
        <v>595</v>
      </c>
      <c r="F369" s="30">
        <v>599.5</v>
      </c>
      <c r="G369" s="30">
        <v>0</v>
      </c>
      <c r="H369" s="17">
        <f t="shared" ref="H369" si="1208">(IF(D369="SELL",E369-F369,IF(D369="BUY",F369-E369)))</f>
        <v>4.5</v>
      </c>
      <c r="I369" s="17">
        <v>0</v>
      </c>
      <c r="J369" s="17">
        <f t="shared" ref="J369" si="1209">I369+H369</f>
        <v>4.5</v>
      </c>
      <c r="K369" s="7">
        <f t="shared" ref="K369" si="1210">J369*C369</f>
        <v>1512.6050420168067</v>
      </c>
    </row>
    <row r="370" spans="1:11" s="24" customFormat="1" ht="15" customHeight="1">
      <c r="A370" s="20">
        <v>43794</v>
      </c>
      <c r="B370" s="20" t="s">
        <v>452</v>
      </c>
      <c r="C370" s="13">
        <f t="shared" si="1150"/>
        <v>598.80239520958082</v>
      </c>
      <c r="D370" s="22" t="s">
        <v>13</v>
      </c>
      <c r="E370" s="30">
        <v>334</v>
      </c>
      <c r="F370" s="30">
        <v>335.5</v>
      </c>
      <c r="G370" s="30">
        <v>0</v>
      </c>
      <c r="H370" s="17">
        <f t="shared" ref="H370" si="1211">(IF(D370="SELL",E370-F370,IF(D370="BUY",F370-E370)))</f>
        <v>1.5</v>
      </c>
      <c r="I370" s="17">
        <v>0</v>
      </c>
      <c r="J370" s="17">
        <f t="shared" ref="J370" si="1212">I370+H370</f>
        <v>1.5</v>
      </c>
      <c r="K370" s="7">
        <f t="shared" ref="K370" si="1213">J370*C370</f>
        <v>898.20359281437118</v>
      </c>
    </row>
    <row r="371" spans="1:11" s="24" customFormat="1" ht="15" customHeight="1">
      <c r="A371" s="20">
        <v>43791</v>
      </c>
      <c r="B371" s="20" t="s">
        <v>272</v>
      </c>
      <c r="C371" s="13">
        <f t="shared" si="1150"/>
        <v>145.45454545454547</v>
      </c>
      <c r="D371" s="22" t="s">
        <v>32</v>
      </c>
      <c r="E371" s="30">
        <v>1375</v>
      </c>
      <c r="F371" s="30">
        <v>1370</v>
      </c>
      <c r="G371" s="30">
        <v>0</v>
      </c>
      <c r="H371" s="17">
        <f t="shared" ref="H371" si="1214">(IF(D371="SELL",E371-F371,IF(D371="BUY",F371-E371)))</f>
        <v>5</v>
      </c>
      <c r="I371" s="17">
        <v>0</v>
      </c>
      <c r="J371" s="17">
        <f t="shared" ref="J371" si="1215">I371+H371</f>
        <v>5</v>
      </c>
      <c r="K371" s="7">
        <f t="shared" ref="K371" si="1216">J371*C371</f>
        <v>727.27272727272737</v>
      </c>
    </row>
    <row r="372" spans="1:11" s="24" customFormat="1" ht="15" customHeight="1">
      <c r="A372" s="20">
        <v>43790</v>
      </c>
      <c r="B372" s="20" t="s">
        <v>111</v>
      </c>
      <c r="C372" s="13">
        <f t="shared" si="1150"/>
        <v>449.43820224719099</v>
      </c>
      <c r="D372" s="22" t="s">
        <v>13</v>
      </c>
      <c r="E372" s="30">
        <v>445</v>
      </c>
      <c r="F372" s="30">
        <v>439</v>
      </c>
      <c r="G372" s="30">
        <v>0</v>
      </c>
      <c r="H372" s="17">
        <f t="shared" ref="H372" si="1217">(IF(D372="SELL",E372-F372,IF(D372="BUY",F372-E372)))</f>
        <v>-6</v>
      </c>
      <c r="I372" s="17">
        <v>0</v>
      </c>
      <c r="J372" s="17">
        <f t="shared" ref="J372" si="1218">I372+H372</f>
        <v>-6</v>
      </c>
      <c r="K372" s="7">
        <f t="shared" ref="K372" si="1219">J372*C372</f>
        <v>-2696.629213483146</v>
      </c>
    </row>
    <row r="373" spans="1:11" s="24" customFormat="1" ht="15" customHeight="1">
      <c r="A373" s="20">
        <v>43790</v>
      </c>
      <c r="B373" s="20" t="s">
        <v>451</v>
      </c>
      <c r="C373" s="13">
        <f t="shared" si="1150"/>
        <v>3333.3333333333335</v>
      </c>
      <c r="D373" s="22" t="s">
        <v>32</v>
      </c>
      <c r="E373" s="30">
        <v>60</v>
      </c>
      <c r="F373" s="30">
        <v>61.5</v>
      </c>
      <c r="G373" s="30">
        <v>0</v>
      </c>
      <c r="H373" s="17">
        <f t="shared" ref="H373" si="1220">(IF(D373="SELL",E373-F373,IF(D373="BUY",F373-E373)))</f>
        <v>-1.5</v>
      </c>
      <c r="I373" s="17">
        <v>0</v>
      </c>
      <c r="J373" s="17">
        <f t="shared" ref="J373" si="1221">I373+H373</f>
        <v>-1.5</v>
      </c>
      <c r="K373" s="7">
        <f t="shared" ref="K373" si="1222">J373*C373</f>
        <v>-5000</v>
      </c>
    </row>
    <row r="374" spans="1:11" s="24" customFormat="1" ht="15" customHeight="1">
      <c r="A374" s="20">
        <v>43789</v>
      </c>
      <c r="B374" s="20" t="s">
        <v>446</v>
      </c>
      <c r="C374" s="13">
        <f t="shared" si="1150"/>
        <v>147.05882352941177</v>
      </c>
      <c r="D374" s="22" t="s">
        <v>13</v>
      </c>
      <c r="E374" s="30">
        <v>1360</v>
      </c>
      <c r="F374" s="30">
        <v>1380</v>
      </c>
      <c r="G374" s="30">
        <v>0</v>
      </c>
      <c r="H374" s="17">
        <f t="shared" ref="H374" si="1223">(IF(D374="SELL",E374-F374,IF(D374="BUY",F374-E374)))</f>
        <v>20</v>
      </c>
      <c r="I374" s="17">
        <v>0</v>
      </c>
      <c r="J374" s="17">
        <f t="shared" ref="J374" si="1224">I374+H374</f>
        <v>20</v>
      </c>
      <c r="K374" s="7">
        <f t="shared" ref="K374" si="1225">J374*C374</f>
        <v>2941.1764705882351</v>
      </c>
    </row>
    <row r="375" spans="1:11" s="24" customFormat="1" ht="15" customHeight="1">
      <c r="A375" s="20">
        <v>43788</v>
      </c>
      <c r="B375" s="20" t="s">
        <v>242</v>
      </c>
      <c r="C375" s="13">
        <f t="shared" si="1150"/>
        <v>167.36401673640168</v>
      </c>
      <c r="D375" s="22" t="s">
        <v>13</v>
      </c>
      <c r="E375" s="30">
        <v>1195</v>
      </c>
      <c r="F375" s="30">
        <v>1208</v>
      </c>
      <c r="G375" s="30">
        <v>0</v>
      </c>
      <c r="H375" s="17">
        <f t="shared" ref="H375" si="1226">(IF(D375="SELL",E375-F375,IF(D375="BUY",F375-E375)))</f>
        <v>13</v>
      </c>
      <c r="I375" s="17">
        <v>0</v>
      </c>
      <c r="J375" s="17">
        <f t="shared" ref="J375" si="1227">I375+H375</f>
        <v>13</v>
      </c>
      <c r="K375" s="7">
        <f t="shared" ref="K375" si="1228">J375*C375</f>
        <v>2175.732217573222</v>
      </c>
    </row>
    <row r="376" spans="1:11" s="24" customFormat="1" ht="15" customHeight="1">
      <c r="A376" s="20">
        <v>43787</v>
      </c>
      <c r="B376" s="20" t="s">
        <v>42</v>
      </c>
      <c r="C376" s="13">
        <f t="shared" si="1150"/>
        <v>209.8635886673662</v>
      </c>
      <c r="D376" s="22" t="s">
        <v>32</v>
      </c>
      <c r="E376" s="30">
        <v>953</v>
      </c>
      <c r="F376" s="30">
        <v>947</v>
      </c>
      <c r="G376" s="30">
        <v>0</v>
      </c>
      <c r="H376" s="17">
        <f t="shared" ref="H376:H377" si="1229">(IF(D376="SELL",E376-F376,IF(D376="BUY",F376-E376)))</f>
        <v>6</v>
      </c>
      <c r="I376" s="17">
        <v>0</v>
      </c>
      <c r="J376" s="17">
        <f t="shared" ref="J376:J377" si="1230">I376+H376</f>
        <v>6</v>
      </c>
      <c r="K376" s="7">
        <f t="shared" ref="K376:K377" si="1231">J376*C376</f>
        <v>1259.1815320041972</v>
      </c>
    </row>
    <row r="377" spans="1:11" s="24" customFormat="1" ht="15" customHeight="1">
      <c r="A377" s="20">
        <v>43784</v>
      </c>
      <c r="B377" s="20" t="s">
        <v>252</v>
      </c>
      <c r="C377" s="13">
        <f t="shared" si="1150"/>
        <v>1574.8031496062993</v>
      </c>
      <c r="D377" s="22" t="s">
        <v>32</v>
      </c>
      <c r="E377" s="30">
        <v>127</v>
      </c>
      <c r="F377" s="30">
        <v>126.9</v>
      </c>
      <c r="G377" s="30">
        <v>0</v>
      </c>
      <c r="H377" s="17">
        <f t="shared" si="1229"/>
        <v>9.9999999999994316E-2</v>
      </c>
      <c r="I377" s="17">
        <v>0</v>
      </c>
      <c r="J377" s="17">
        <f t="shared" si="1230"/>
        <v>9.9999999999994316E-2</v>
      </c>
      <c r="K377" s="7">
        <f t="shared" si="1231"/>
        <v>157.48031496062097</v>
      </c>
    </row>
    <row r="378" spans="1:11" s="24" customFormat="1" ht="15" customHeight="1">
      <c r="A378" s="20">
        <v>43784</v>
      </c>
      <c r="B378" s="20" t="s">
        <v>446</v>
      </c>
      <c r="C378" s="13">
        <f t="shared" si="1150"/>
        <v>143.88489208633092</v>
      </c>
      <c r="D378" s="22" t="s">
        <v>13</v>
      </c>
      <c r="E378" s="30">
        <v>1390</v>
      </c>
      <c r="F378" s="30">
        <v>1399.7</v>
      </c>
      <c r="G378" s="30">
        <v>0</v>
      </c>
      <c r="H378" s="17">
        <f t="shared" ref="H378:H379" si="1232">(IF(D378="SELL",E378-F378,IF(D378="BUY",F378-E378)))</f>
        <v>9.7000000000000455</v>
      </c>
      <c r="I378" s="17">
        <v>0</v>
      </c>
      <c r="J378" s="17">
        <f t="shared" ref="J378:J379" si="1233">I378+H378</f>
        <v>9.7000000000000455</v>
      </c>
      <c r="K378" s="7">
        <f t="shared" ref="K378:K379" si="1234">J378*C378</f>
        <v>1395.6834532374164</v>
      </c>
    </row>
    <row r="379" spans="1:11" s="24" customFormat="1" ht="15" customHeight="1">
      <c r="A379" s="20">
        <v>43783</v>
      </c>
      <c r="B379" s="20" t="s">
        <v>85</v>
      </c>
      <c r="C379" s="13">
        <f t="shared" si="1150"/>
        <v>122.85012285012284</v>
      </c>
      <c r="D379" s="22" t="s">
        <v>13</v>
      </c>
      <c r="E379" s="30">
        <v>1628</v>
      </c>
      <c r="F379" s="30">
        <v>1595</v>
      </c>
      <c r="G379" s="30">
        <v>0</v>
      </c>
      <c r="H379" s="17">
        <f t="shared" si="1232"/>
        <v>-33</v>
      </c>
      <c r="I379" s="17">
        <v>1.2</v>
      </c>
      <c r="J379" s="17">
        <f t="shared" si="1233"/>
        <v>-31.8</v>
      </c>
      <c r="K379" s="7">
        <f t="shared" si="1234"/>
        <v>-3906.6339066339065</v>
      </c>
    </row>
    <row r="380" spans="1:11" s="24" customFormat="1" ht="15" customHeight="1">
      <c r="A380" s="20">
        <v>43782</v>
      </c>
      <c r="B380" s="20" t="s">
        <v>107</v>
      </c>
      <c r="C380" s="13">
        <f t="shared" si="1150"/>
        <v>1328.9036544850499</v>
      </c>
      <c r="D380" s="22" t="s">
        <v>32</v>
      </c>
      <c r="E380" s="30">
        <v>150.5</v>
      </c>
      <c r="F380" s="30">
        <v>149.5</v>
      </c>
      <c r="G380" s="30">
        <v>148.30000000000001</v>
      </c>
      <c r="H380" s="17">
        <f t="shared" ref="H380" si="1235">(IF(D380="SELL",E380-F380,IF(D380="BUY",F380-E380)))</f>
        <v>1</v>
      </c>
      <c r="I380" s="17">
        <v>1.2</v>
      </c>
      <c r="J380" s="17">
        <f t="shared" ref="J380" si="1236">I380+H380</f>
        <v>2.2000000000000002</v>
      </c>
      <c r="K380" s="7">
        <f t="shared" ref="K380" si="1237">J380*C380</f>
        <v>2923.5880398671097</v>
      </c>
    </row>
    <row r="381" spans="1:11" s="24" customFormat="1" ht="15" customHeight="1">
      <c r="A381" s="20">
        <v>43782</v>
      </c>
      <c r="B381" s="20" t="s">
        <v>242</v>
      </c>
      <c r="C381" s="13">
        <f t="shared" si="1150"/>
        <v>172.71157167530225</v>
      </c>
      <c r="D381" s="22" t="s">
        <v>13</v>
      </c>
      <c r="E381" s="30">
        <v>1158</v>
      </c>
      <c r="F381" s="30">
        <v>1178</v>
      </c>
      <c r="G381" s="30">
        <v>0</v>
      </c>
      <c r="H381" s="17">
        <f t="shared" ref="H381" si="1238">(IF(D381="SELL",E381-F381,IF(D381="BUY",F381-E381)))</f>
        <v>20</v>
      </c>
      <c r="I381" s="17">
        <v>0</v>
      </c>
      <c r="J381" s="17">
        <f t="shared" ref="J381" si="1239">I381+H381</f>
        <v>20</v>
      </c>
      <c r="K381" s="7">
        <f t="shared" ref="K381" si="1240">J381*C381</f>
        <v>3454.2314335060451</v>
      </c>
    </row>
    <row r="382" spans="1:11" s="24" customFormat="1" ht="15" customHeight="1">
      <c r="A382" s="20">
        <v>43782</v>
      </c>
      <c r="B382" s="20" t="s">
        <v>450</v>
      </c>
      <c r="C382" s="13">
        <f t="shared" si="1150"/>
        <v>547.94520547945206</v>
      </c>
      <c r="D382" s="22" t="s">
        <v>13</v>
      </c>
      <c r="E382" s="30">
        <v>365</v>
      </c>
      <c r="F382" s="30">
        <v>375</v>
      </c>
      <c r="G382" s="30">
        <v>0</v>
      </c>
      <c r="H382" s="17">
        <f t="shared" ref="H382" si="1241">(IF(D382="SELL",E382-F382,IF(D382="BUY",F382-E382)))</f>
        <v>10</v>
      </c>
      <c r="I382" s="17">
        <v>0</v>
      </c>
      <c r="J382" s="17">
        <f t="shared" ref="J382" si="1242">I382+H382</f>
        <v>10</v>
      </c>
      <c r="K382" s="7">
        <f t="shared" ref="K382" si="1243">J382*C382</f>
        <v>5479.4520547945203</v>
      </c>
    </row>
    <row r="383" spans="1:11" s="24" customFormat="1" ht="15" customHeight="1">
      <c r="A383" s="20">
        <v>43780</v>
      </c>
      <c r="B383" s="20" t="s">
        <v>446</v>
      </c>
      <c r="C383" s="13">
        <f t="shared" si="1150"/>
        <v>149.25373134328359</v>
      </c>
      <c r="D383" s="22" t="s">
        <v>13</v>
      </c>
      <c r="E383" s="30">
        <v>1340</v>
      </c>
      <c r="F383" s="30">
        <v>1348</v>
      </c>
      <c r="G383" s="30">
        <v>0</v>
      </c>
      <c r="H383" s="17">
        <f t="shared" ref="H383" si="1244">(IF(D383="SELL",E383-F383,IF(D383="BUY",F383-E383)))</f>
        <v>8</v>
      </c>
      <c r="I383" s="17">
        <v>0</v>
      </c>
      <c r="J383" s="17">
        <f t="shared" ref="J383" si="1245">I383+H383</f>
        <v>8</v>
      </c>
      <c r="K383" s="7">
        <f t="shared" ref="K383" si="1246">J383*C383</f>
        <v>1194.0298507462687</v>
      </c>
    </row>
    <row r="384" spans="1:11" s="24" customFormat="1" ht="15" customHeight="1">
      <c r="A384" s="20">
        <v>43777</v>
      </c>
      <c r="B384" s="20" t="s">
        <v>383</v>
      </c>
      <c r="C384" s="13">
        <f t="shared" si="1150"/>
        <v>125.78616352201257</v>
      </c>
      <c r="D384" s="22" t="s">
        <v>13</v>
      </c>
      <c r="E384" s="30">
        <v>1590</v>
      </c>
      <c r="F384" s="30">
        <v>1605</v>
      </c>
      <c r="G384" s="30">
        <v>0</v>
      </c>
      <c r="H384" s="17">
        <f t="shared" ref="H384" si="1247">(IF(D384="SELL",E384-F384,IF(D384="BUY",F384-E384)))</f>
        <v>15</v>
      </c>
      <c r="I384" s="17">
        <v>0</v>
      </c>
      <c r="J384" s="17">
        <f t="shared" ref="J384" si="1248">I384+H384</f>
        <v>15</v>
      </c>
      <c r="K384" s="7">
        <f t="shared" ref="K384" si="1249">J384*C384</f>
        <v>1886.7924528301885</v>
      </c>
    </row>
    <row r="385" spans="1:11" s="24" customFormat="1" ht="15" customHeight="1">
      <c r="A385" s="20">
        <v>43776</v>
      </c>
      <c r="B385" s="20" t="s">
        <v>438</v>
      </c>
      <c r="C385" s="13">
        <f t="shared" si="1150"/>
        <v>128.2051282051282</v>
      </c>
      <c r="D385" s="22" t="s">
        <v>13</v>
      </c>
      <c r="E385" s="30">
        <v>1560</v>
      </c>
      <c r="F385" s="30">
        <v>1579</v>
      </c>
      <c r="G385" s="30">
        <v>16000</v>
      </c>
      <c r="H385" s="17">
        <f t="shared" ref="H385" si="1250">(IF(D385="SELL",E385-F385,IF(D385="BUY",F385-E385)))</f>
        <v>19</v>
      </c>
      <c r="I385" s="17">
        <v>21</v>
      </c>
      <c r="J385" s="17">
        <f t="shared" ref="J385" si="1251">I385+H385</f>
        <v>40</v>
      </c>
      <c r="K385" s="7">
        <f t="shared" ref="K385" si="1252">J385*C385</f>
        <v>5128.2051282051279</v>
      </c>
    </row>
    <row r="386" spans="1:11" s="24" customFormat="1" ht="15" customHeight="1">
      <c r="A386" s="20">
        <v>43775</v>
      </c>
      <c r="B386" s="20" t="s">
        <v>363</v>
      </c>
      <c r="C386" s="13">
        <f t="shared" si="1150"/>
        <v>510.20408163265307</v>
      </c>
      <c r="D386" s="22" t="s">
        <v>32</v>
      </c>
      <c r="E386" s="30">
        <v>392</v>
      </c>
      <c r="F386" s="30">
        <v>382</v>
      </c>
      <c r="G386" s="30">
        <v>0</v>
      </c>
      <c r="H386" s="17">
        <f t="shared" ref="H386" si="1253">(IF(D386="SELL",E386-F386,IF(D386="BUY",F386-E386)))</f>
        <v>10</v>
      </c>
      <c r="I386" s="17">
        <v>0</v>
      </c>
      <c r="J386" s="17">
        <f t="shared" ref="J386" si="1254">I386+H386</f>
        <v>10</v>
      </c>
      <c r="K386" s="7">
        <f t="shared" ref="K386" si="1255">J386*C386</f>
        <v>5102.0408163265311</v>
      </c>
    </row>
    <row r="387" spans="1:11" s="24" customFormat="1" ht="15" customHeight="1">
      <c r="A387" s="20">
        <v>43775</v>
      </c>
      <c r="B387" s="20" t="s">
        <v>449</v>
      </c>
      <c r="C387" s="13">
        <f t="shared" si="1150"/>
        <v>111.17287381878822</v>
      </c>
      <c r="D387" s="22" t="s">
        <v>13</v>
      </c>
      <c r="E387" s="30">
        <v>1799</v>
      </c>
      <c r="F387" s="30">
        <v>1815</v>
      </c>
      <c r="G387" s="30">
        <v>0</v>
      </c>
      <c r="H387" s="17">
        <f t="shared" ref="H387:H388" si="1256">(IF(D387="SELL",E387-F387,IF(D387="BUY",F387-E387)))</f>
        <v>16</v>
      </c>
      <c r="I387" s="17">
        <v>0</v>
      </c>
      <c r="J387" s="17">
        <f t="shared" ref="J387:J388" si="1257">I387+H387</f>
        <v>16</v>
      </c>
      <c r="K387" s="7">
        <f t="shared" ref="K387:K388" si="1258">J387*C387</f>
        <v>1778.7659811006115</v>
      </c>
    </row>
    <row r="388" spans="1:11" s="24" customFormat="1" ht="15" customHeight="1">
      <c r="A388" s="20">
        <v>43774</v>
      </c>
      <c r="B388" s="20" t="s">
        <v>107</v>
      </c>
      <c r="C388" s="13">
        <f t="shared" si="1150"/>
        <v>1277.9552715654952</v>
      </c>
      <c r="D388" s="22" t="s">
        <v>13</v>
      </c>
      <c r="E388" s="30">
        <v>156.5</v>
      </c>
      <c r="F388" s="30">
        <v>156.5</v>
      </c>
      <c r="G388" s="30">
        <v>0</v>
      </c>
      <c r="H388" s="17">
        <f t="shared" si="1256"/>
        <v>0</v>
      </c>
      <c r="I388" s="17">
        <v>0</v>
      </c>
      <c r="J388" s="17">
        <f t="shared" si="1257"/>
        <v>0</v>
      </c>
      <c r="K388" s="7">
        <f t="shared" si="1258"/>
        <v>0</v>
      </c>
    </row>
    <row r="389" spans="1:11" s="24" customFormat="1" ht="15" customHeight="1">
      <c r="A389" s="20">
        <v>43773</v>
      </c>
      <c r="B389" s="20" t="s">
        <v>242</v>
      </c>
      <c r="C389" s="13">
        <f t="shared" si="1150"/>
        <v>166.66666666666666</v>
      </c>
      <c r="D389" s="22" t="s">
        <v>13</v>
      </c>
      <c r="E389" s="30">
        <v>1200</v>
      </c>
      <c r="F389" s="30">
        <v>1215</v>
      </c>
      <c r="G389" s="30">
        <v>0</v>
      </c>
      <c r="H389" s="17">
        <f t="shared" ref="H389" si="1259">(IF(D389="SELL",E389-F389,IF(D389="BUY",F389-E389)))</f>
        <v>15</v>
      </c>
      <c r="I389" s="17">
        <v>0</v>
      </c>
      <c r="J389" s="17">
        <f t="shared" ref="J389" si="1260">I389+H389</f>
        <v>15</v>
      </c>
      <c r="K389" s="7">
        <f t="shared" ref="K389" si="1261">J389*C389</f>
        <v>2500</v>
      </c>
    </row>
    <row r="390" spans="1:11" s="24" customFormat="1" ht="15" customHeight="1">
      <c r="A390" s="20">
        <v>43770</v>
      </c>
      <c r="B390" s="20" t="s">
        <v>375</v>
      </c>
      <c r="C390" s="13">
        <f t="shared" si="1150"/>
        <v>430.10752688172045</v>
      </c>
      <c r="D390" s="22" t="s">
        <v>13</v>
      </c>
      <c r="E390" s="30">
        <v>465</v>
      </c>
      <c r="F390" s="30">
        <v>471.95</v>
      </c>
      <c r="G390" s="30">
        <v>0</v>
      </c>
      <c r="H390" s="17">
        <f t="shared" ref="H390" si="1262">(IF(D390="SELL",E390-F390,IF(D390="BUY",F390-E390)))</f>
        <v>6.9499999999999886</v>
      </c>
      <c r="I390" s="17">
        <v>0</v>
      </c>
      <c r="J390" s="17">
        <f t="shared" ref="J390" si="1263">I390+H390</f>
        <v>6.9499999999999886</v>
      </c>
      <c r="K390" s="7">
        <f t="shared" ref="K390" si="1264">J390*C390</f>
        <v>2989.2473118279522</v>
      </c>
    </row>
    <row r="391" spans="1:11" s="24" customFormat="1" ht="15" customHeight="1">
      <c r="A391" s="20">
        <v>43769</v>
      </c>
      <c r="B391" s="20" t="s">
        <v>448</v>
      </c>
      <c r="C391" s="13">
        <f t="shared" si="1150"/>
        <v>394.47731755424064</v>
      </c>
      <c r="D391" s="22" t="s">
        <v>13</v>
      </c>
      <c r="E391" s="30">
        <v>507</v>
      </c>
      <c r="F391" s="30">
        <v>521</v>
      </c>
      <c r="G391" s="30">
        <v>0</v>
      </c>
      <c r="H391" s="17">
        <f t="shared" ref="H391" si="1265">(IF(D391="SELL",E391-F391,IF(D391="BUY",F391-E391)))</f>
        <v>14</v>
      </c>
      <c r="I391" s="17">
        <v>0</v>
      </c>
      <c r="J391" s="17">
        <f t="shared" ref="J391" si="1266">I391+H391</f>
        <v>14</v>
      </c>
      <c r="K391" s="7">
        <f t="shared" ref="K391" si="1267">J391*C391</f>
        <v>5522.6824457593693</v>
      </c>
    </row>
    <row r="392" spans="1:11" s="24" customFormat="1" ht="15" customHeight="1">
      <c r="A392" s="20">
        <v>43768</v>
      </c>
      <c r="B392" s="20" t="s">
        <v>242</v>
      </c>
      <c r="C392" s="13">
        <f t="shared" si="1150"/>
        <v>165.97510373443984</v>
      </c>
      <c r="D392" s="22" t="s">
        <v>13</v>
      </c>
      <c r="E392" s="30">
        <v>1205</v>
      </c>
      <c r="F392" s="30">
        <v>1175</v>
      </c>
      <c r="G392" s="30">
        <v>169.4</v>
      </c>
      <c r="H392" s="17">
        <f t="shared" ref="H392" si="1268">(IF(D392="SELL",E392-F392,IF(D392="BUY",F392-E392)))</f>
        <v>-30</v>
      </c>
      <c r="I392" s="17">
        <v>3.9</v>
      </c>
      <c r="J392" s="17">
        <f t="shared" ref="J392" si="1269">I392+H392</f>
        <v>-26.1</v>
      </c>
      <c r="K392" s="7">
        <f t="shared" ref="K392" si="1270">J392*C392</f>
        <v>-4331.9502074688799</v>
      </c>
    </row>
    <row r="393" spans="1:11" s="24" customFormat="1" ht="15" customHeight="1">
      <c r="A393" s="20">
        <v>43767</v>
      </c>
      <c r="B393" s="20" t="s">
        <v>444</v>
      </c>
      <c r="C393" s="13">
        <f t="shared" si="1150"/>
        <v>121.580547112462</v>
      </c>
      <c r="D393" s="22" t="s">
        <v>13</v>
      </c>
      <c r="E393" s="30">
        <v>1645</v>
      </c>
      <c r="F393" s="30">
        <v>1667</v>
      </c>
      <c r="G393" s="30">
        <v>169.4</v>
      </c>
      <c r="H393" s="17">
        <f t="shared" ref="H393" si="1271">(IF(D393="SELL",E393-F393,IF(D393="BUY",F393-E393)))</f>
        <v>22</v>
      </c>
      <c r="I393" s="17">
        <v>3.9</v>
      </c>
      <c r="J393" s="17">
        <f t="shared" ref="J393" si="1272">I393+H393</f>
        <v>25.9</v>
      </c>
      <c r="K393" s="7">
        <f t="shared" ref="K393" si="1273">J393*C393</f>
        <v>3148.9361702127658</v>
      </c>
    </row>
    <row r="394" spans="1:11" s="24" customFormat="1" ht="15" customHeight="1">
      <c r="A394" s="20">
        <v>43763</v>
      </c>
      <c r="B394" s="20" t="s">
        <v>33</v>
      </c>
      <c r="C394" s="13">
        <f t="shared" si="1150"/>
        <v>93.023255813953483</v>
      </c>
      <c r="D394" s="22" t="s">
        <v>13</v>
      </c>
      <c r="E394" s="30">
        <v>2150</v>
      </c>
      <c r="F394" s="30">
        <v>2128</v>
      </c>
      <c r="G394" s="30">
        <v>169.4</v>
      </c>
      <c r="H394" s="17">
        <f t="shared" ref="H394" si="1274">(IF(D394="SELL",E394-F394,IF(D394="BUY",F394-E394)))</f>
        <v>-22</v>
      </c>
      <c r="I394" s="17">
        <v>0</v>
      </c>
      <c r="J394" s="17">
        <f t="shared" ref="J394" si="1275">I394+H394</f>
        <v>-22</v>
      </c>
      <c r="K394" s="7">
        <f t="shared" ref="K394" si="1276">J394*C394</f>
        <v>-2046.5116279069766</v>
      </c>
    </row>
    <row r="395" spans="1:11" s="24" customFormat="1" ht="15" customHeight="1">
      <c r="A395" s="20">
        <v>43762</v>
      </c>
      <c r="B395" s="20" t="s">
        <v>447</v>
      </c>
      <c r="C395" s="13">
        <f t="shared" si="1150"/>
        <v>1238.3900928792571</v>
      </c>
      <c r="D395" s="22" t="s">
        <v>13</v>
      </c>
      <c r="E395" s="30">
        <v>161.5</v>
      </c>
      <c r="F395" s="30">
        <v>165.5</v>
      </c>
      <c r="G395" s="30">
        <v>169.4</v>
      </c>
      <c r="H395" s="17">
        <f t="shared" ref="H395" si="1277">(IF(D395="SELL",E395-F395,IF(D395="BUY",F395-E395)))</f>
        <v>4</v>
      </c>
      <c r="I395" s="17">
        <v>3.9</v>
      </c>
      <c r="J395" s="17">
        <f t="shared" ref="J395" si="1278">I395+H395</f>
        <v>7.9</v>
      </c>
      <c r="K395" s="7">
        <f t="shared" ref="K395" si="1279">J395*C395</f>
        <v>9783.2817337461311</v>
      </c>
    </row>
    <row r="396" spans="1:11" s="24" customFormat="1" ht="15" customHeight="1">
      <c r="A396" s="20">
        <v>43761</v>
      </c>
      <c r="B396" s="20" t="s">
        <v>438</v>
      </c>
      <c r="C396" s="13">
        <f t="shared" si="1150"/>
        <v>128.61736334405145</v>
      </c>
      <c r="D396" s="22" t="s">
        <v>13</v>
      </c>
      <c r="E396" s="30">
        <v>1555</v>
      </c>
      <c r="F396" s="30">
        <v>1575</v>
      </c>
      <c r="G396" s="30">
        <v>0</v>
      </c>
      <c r="H396" s="17">
        <f t="shared" ref="H396" si="1280">(IF(D396="SELL",E396-F396,IF(D396="BUY",F396-E396)))</f>
        <v>20</v>
      </c>
      <c r="I396" s="17">
        <v>0</v>
      </c>
      <c r="J396" s="17">
        <f t="shared" ref="J396" si="1281">I396+H396</f>
        <v>20</v>
      </c>
      <c r="K396" s="7">
        <f t="shared" ref="K396" si="1282">J396*C396</f>
        <v>2572.3472668810291</v>
      </c>
    </row>
    <row r="397" spans="1:11" s="24" customFormat="1" ht="15" customHeight="1">
      <c r="A397" s="20">
        <v>43760</v>
      </c>
      <c r="B397" s="20" t="s">
        <v>446</v>
      </c>
      <c r="C397" s="13">
        <f t="shared" si="1150"/>
        <v>155.64202334630349</v>
      </c>
      <c r="D397" s="22" t="s">
        <v>13</v>
      </c>
      <c r="E397" s="30">
        <v>1285</v>
      </c>
      <c r="F397" s="30">
        <v>1306.3499999999999</v>
      </c>
      <c r="G397" s="30">
        <v>2880</v>
      </c>
      <c r="H397" s="17">
        <f t="shared" ref="H397" si="1283">(IF(D397="SELL",E397-F397,IF(D397="BUY",F397-E397)))</f>
        <v>21.349999999999909</v>
      </c>
      <c r="I397" s="17">
        <v>0</v>
      </c>
      <c r="J397" s="17">
        <f t="shared" ref="J397" si="1284">I397+H397</f>
        <v>21.349999999999909</v>
      </c>
      <c r="K397" s="7">
        <f t="shared" ref="K397" si="1285">J397*C397</f>
        <v>3322.9571984435652</v>
      </c>
    </row>
    <row r="398" spans="1:11" s="24" customFormat="1" ht="15" customHeight="1">
      <c r="A398" s="20">
        <v>43756</v>
      </c>
      <c r="B398" s="20" t="s">
        <v>433</v>
      </c>
      <c r="C398" s="13">
        <f t="shared" si="1150"/>
        <v>72.727272727272734</v>
      </c>
      <c r="D398" s="22" t="s">
        <v>13</v>
      </c>
      <c r="E398" s="30">
        <v>2750</v>
      </c>
      <c r="F398" s="30">
        <v>2810</v>
      </c>
      <c r="G398" s="30">
        <v>2880</v>
      </c>
      <c r="H398" s="17">
        <f t="shared" ref="H398" si="1286">(IF(D398="SELL",E398-F398,IF(D398="BUY",F398-E398)))</f>
        <v>60</v>
      </c>
      <c r="I398" s="17">
        <f>G398-F398</f>
        <v>70</v>
      </c>
      <c r="J398" s="17">
        <f t="shared" ref="J398" si="1287">I398+H398</f>
        <v>130</v>
      </c>
      <c r="K398" s="7">
        <f t="shared" ref="K398" si="1288">J398*C398</f>
        <v>9454.5454545454559</v>
      </c>
    </row>
    <row r="399" spans="1:11" s="24" customFormat="1" ht="15" customHeight="1">
      <c r="A399" s="20">
        <v>43755</v>
      </c>
      <c r="B399" s="20" t="s">
        <v>375</v>
      </c>
      <c r="C399" s="13">
        <f t="shared" si="1150"/>
        <v>435.72984749455338</v>
      </c>
      <c r="D399" s="22" t="s">
        <v>13</v>
      </c>
      <c r="E399" s="30">
        <v>459</v>
      </c>
      <c r="F399" s="30">
        <v>467.5</v>
      </c>
      <c r="G399" s="30">
        <v>0</v>
      </c>
      <c r="H399" s="17">
        <f t="shared" ref="H399" si="1289">(IF(D399="SELL",E399-F399,IF(D399="BUY",F399-E399)))</f>
        <v>8.5</v>
      </c>
      <c r="I399" s="17">
        <v>0</v>
      </c>
      <c r="J399" s="17">
        <f t="shared" ref="J399" si="1290">I399+H399</f>
        <v>8.5</v>
      </c>
      <c r="K399" s="7">
        <f t="shared" ref="K399" si="1291">J399*C399</f>
        <v>3703.7037037037039</v>
      </c>
    </row>
    <row r="400" spans="1:11" s="24" customFormat="1" ht="15" customHeight="1">
      <c r="A400" s="20">
        <v>43755</v>
      </c>
      <c r="B400" s="20" t="s">
        <v>445</v>
      </c>
      <c r="C400" s="13">
        <f t="shared" si="1150"/>
        <v>279.72027972027973</v>
      </c>
      <c r="D400" s="22" t="s">
        <v>32</v>
      </c>
      <c r="E400" s="30">
        <v>715</v>
      </c>
      <c r="F400" s="30">
        <v>715</v>
      </c>
      <c r="G400" s="30">
        <v>0</v>
      </c>
      <c r="H400" s="17">
        <f t="shared" ref="H400" si="1292">(IF(D400="SELL",E400-F400,IF(D400="BUY",F400-E400)))</f>
        <v>0</v>
      </c>
      <c r="I400" s="17">
        <v>0</v>
      </c>
      <c r="J400" s="17">
        <f t="shared" ref="J400" si="1293">I400+H400</f>
        <v>0</v>
      </c>
      <c r="K400" s="7">
        <f t="shared" ref="K400" si="1294">J400*C400</f>
        <v>0</v>
      </c>
    </row>
    <row r="401" spans="1:11" s="24" customFormat="1" ht="15" customHeight="1">
      <c r="A401" s="20">
        <v>43754</v>
      </c>
      <c r="B401" s="20" t="s">
        <v>436</v>
      </c>
      <c r="C401" s="13">
        <f t="shared" si="1150"/>
        <v>327.86885245901641</v>
      </c>
      <c r="D401" s="22" t="s">
        <v>13</v>
      </c>
      <c r="E401" s="30">
        <v>610</v>
      </c>
      <c r="F401" s="30">
        <v>620.54999999999995</v>
      </c>
      <c r="G401" s="30">
        <v>0</v>
      </c>
      <c r="H401" s="17">
        <f t="shared" ref="H401" si="1295">(IF(D401="SELL",E401-F401,IF(D401="BUY",F401-E401)))</f>
        <v>10.549999999999955</v>
      </c>
      <c r="I401" s="17">
        <v>0</v>
      </c>
      <c r="J401" s="17">
        <f t="shared" ref="J401" si="1296">I401+H401</f>
        <v>10.549999999999955</v>
      </c>
      <c r="K401" s="7">
        <f t="shared" ref="K401" si="1297">J401*C401</f>
        <v>3459.0163934426082</v>
      </c>
    </row>
    <row r="402" spans="1:11" s="24" customFormat="1" ht="15" customHeight="1">
      <c r="A402" s="20">
        <v>43753</v>
      </c>
      <c r="B402" s="20" t="s">
        <v>21</v>
      </c>
      <c r="C402" s="13">
        <f t="shared" si="1150"/>
        <v>587.37151248164469</v>
      </c>
      <c r="D402" s="22" t="s">
        <v>32</v>
      </c>
      <c r="E402" s="30">
        <v>340.5</v>
      </c>
      <c r="F402" s="30">
        <v>347</v>
      </c>
      <c r="G402" s="30">
        <v>0</v>
      </c>
      <c r="H402" s="17">
        <f t="shared" ref="H402" si="1298">(IF(D402="SELL",E402-F402,IF(D402="BUY",F402-E402)))</f>
        <v>-6.5</v>
      </c>
      <c r="I402" s="17">
        <v>0</v>
      </c>
      <c r="J402" s="17">
        <f t="shared" ref="J402" si="1299">I402+H402</f>
        <v>-6.5</v>
      </c>
      <c r="K402" s="7">
        <f t="shared" ref="K402" si="1300">J402*C402</f>
        <v>-3817.9148311306903</v>
      </c>
    </row>
    <row r="403" spans="1:11" s="24" customFormat="1" ht="15" customHeight="1">
      <c r="A403" s="20">
        <v>43752</v>
      </c>
      <c r="B403" s="20" t="s">
        <v>441</v>
      </c>
      <c r="C403" s="13">
        <f t="shared" si="1150"/>
        <v>159.48963317384371</v>
      </c>
      <c r="D403" s="22" t="s">
        <v>13</v>
      </c>
      <c r="E403" s="30">
        <v>1254</v>
      </c>
      <c r="F403" s="30">
        <v>1275</v>
      </c>
      <c r="G403" s="30">
        <v>0</v>
      </c>
      <c r="H403" s="17">
        <f t="shared" ref="H403" si="1301">(IF(D403="SELL",E403-F403,IF(D403="BUY",F403-E403)))</f>
        <v>21</v>
      </c>
      <c r="I403" s="17">
        <v>0</v>
      </c>
      <c r="J403" s="17">
        <f t="shared" ref="J403" si="1302">I403+H403</f>
        <v>21</v>
      </c>
      <c r="K403" s="7">
        <f t="shared" ref="K403" si="1303">J403*C403</f>
        <v>3349.2822966507179</v>
      </c>
    </row>
    <row r="404" spans="1:11" s="24" customFormat="1" ht="15" customHeight="1">
      <c r="A404" s="20">
        <v>43749</v>
      </c>
      <c r="B404" s="20" t="s">
        <v>444</v>
      </c>
      <c r="C404" s="13">
        <f t="shared" si="1150"/>
        <v>125.78616352201257</v>
      </c>
      <c r="D404" s="22" t="s">
        <v>13</v>
      </c>
      <c r="E404" s="30">
        <v>1590</v>
      </c>
      <c r="F404" s="30">
        <v>1590</v>
      </c>
      <c r="G404" s="30">
        <v>0</v>
      </c>
      <c r="H404" s="17">
        <f t="shared" ref="H404" si="1304">(IF(D404="SELL",E404-F404,IF(D404="BUY",F404-E404)))</f>
        <v>0</v>
      </c>
      <c r="I404" s="17">
        <v>0</v>
      </c>
      <c r="J404" s="17">
        <f t="shared" ref="J404" si="1305">I404+H404</f>
        <v>0</v>
      </c>
      <c r="K404" s="7">
        <f t="shared" ref="K404" si="1306">J404*C404</f>
        <v>0</v>
      </c>
    </row>
    <row r="405" spans="1:11" s="24" customFormat="1" ht="15" customHeight="1">
      <c r="A405" s="20">
        <v>43748</v>
      </c>
      <c r="B405" s="20" t="s">
        <v>22</v>
      </c>
      <c r="C405" s="13">
        <f t="shared" si="1150"/>
        <v>536.1930294906166</v>
      </c>
      <c r="D405" s="22" t="s">
        <v>32</v>
      </c>
      <c r="E405" s="30">
        <v>373</v>
      </c>
      <c r="F405" s="30">
        <v>376.7</v>
      </c>
      <c r="G405" s="30">
        <v>0</v>
      </c>
      <c r="H405" s="17">
        <f t="shared" ref="H405" si="1307">(IF(D405="SELL",E405-F405,IF(D405="BUY",F405-E405)))</f>
        <v>-3.6999999999999886</v>
      </c>
      <c r="I405" s="17">
        <v>0</v>
      </c>
      <c r="J405" s="17">
        <f t="shared" ref="J405" si="1308">I405+H405</f>
        <v>-3.6999999999999886</v>
      </c>
      <c r="K405" s="7">
        <f t="shared" ref="K405" si="1309">J405*C405</f>
        <v>-1983.9142091152753</v>
      </c>
    </row>
    <row r="406" spans="1:11" s="24" customFormat="1" ht="15" customHeight="1">
      <c r="A406" s="20">
        <v>43747</v>
      </c>
      <c r="B406" s="20" t="s">
        <v>324</v>
      </c>
      <c r="C406" s="13">
        <f t="shared" si="1150"/>
        <v>50.314465408805034</v>
      </c>
      <c r="D406" s="22" t="s">
        <v>13</v>
      </c>
      <c r="E406" s="30">
        <v>3975</v>
      </c>
      <c r="F406" s="30">
        <v>4030</v>
      </c>
      <c r="G406" s="30">
        <v>0</v>
      </c>
      <c r="H406" s="17">
        <f t="shared" ref="H406" si="1310">(IF(D406="SELL",E406-F406,IF(D406="BUY",F406-E406)))</f>
        <v>55</v>
      </c>
      <c r="I406" s="17">
        <v>0</v>
      </c>
      <c r="J406" s="17">
        <f t="shared" ref="J406" si="1311">I406+H406</f>
        <v>55</v>
      </c>
      <c r="K406" s="7">
        <f t="shared" ref="K406" si="1312">J406*C406</f>
        <v>2767.2955974842771</v>
      </c>
    </row>
    <row r="407" spans="1:11" s="24" customFormat="1" ht="15" customHeight="1">
      <c r="A407" s="20">
        <v>43747</v>
      </c>
      <c r="B407" s="20" t="s">
        <v>19</v>
      </c>
      <c r="C407" s="13">
        <f t="shared" si="1150"/>
        <v>814.66395112016289</v>
      </c>
      <c r="D407" s="22" t="s">
        <v>32</v>
      </c>
      <c r="E407" s="30">
        <v>245.5</v>
      </c>
      <c r="F407" s="30">
        <v>250.6</v>
      </c>
      <c r="G407" s="30">
        <v>0</v>
      </c>
      <c r="H407" s="17">
        <f t="shared" ref="H407" si="1313">(IF(D407="SELL",E407-F407,IF(D407="BUY",F407-E407)))</f>
        <v>-5.0999999999999943</v>
      </c>
      <c r="I407" s="17">
        <v>0</v>
      </c>
      <c r="J407" s="17">
        <f t="shared" ref="J407" si="1314">I407+H407</f>
        <v>-5.0999999999999943</v>
      </c>
      <c r="K407" s="7">
        <f t="shared" ref="K407" si="1315">J407*C407</f>
        <v>-4154.7861507128264</v>
      </c>
    </row>
    <row r="408" spans="1:11" s="24" customFormat="1" ht="15" customHeight="1">
      <c r="A408" s="20">
        <v>43745</v>
      </c>
      <c r="B408" s="20" t="s">
        <v>443</v>
      </c>
      <c r="C408" s="13">
        <f t="shared" si="1150"/>
        <v>328.94736842105266</v>
      </c>
      <c r="D408" s="22" t="s">
        <v>32</v>
      </c>
      <c r="E408" s="30">
        <v>608</v>
      </c>
      <c r="F408" s="30">
        <v>602</v>
      </c>
      <c r="G408" s="30">
        <v>596</v>
      </c>
      <c r="H408" s="17">
        <f t="shared" ref="H408" si="1316">(IF(D408="SELL",E408-F408,IF(D408="BUY",F408-E408)))</f>
        <v>6</v>
      </c>
      <c r="I408" s="17">
        <v>6</v>
      </c>
      <c r="J408" s="17">
        <f t="shared" ref="J408" si="1317">I408+H408</f>
        <v>12</v>
      </c>
      <c r="K408" s="7">
        <f t="shared" ref="K408" si="1318">J408*C408</f>
        <v>3947.3684210526317</v>
      </c>
    </row>
    <row r="409" spans="1:11" s="24" customFormat="1" ht="15" customHeight="1">
      <c r="A409" s="20">
        <v>43742</v>
      </c>
      <c r="B409" s="20" t="s">
        <v>372</v>
      </c>
      <c r="C409" s="13">
        <f t="shared" si="1150"/>
        <v>359.71223021582733</v>
      </c>
      <c r="D409" s="22" t="s">
        <v>32</v>
      </c>
      <c r="E409" s="30">
        <v>556</v>
      </c>
      <c r="F409" s="30">
        <v>544</v>
      </c>
      <c r="G409" s="30">
        <v>0</v>
      </c>
      <c r="H409" s="17">
        <f t="shared" ref="H409" si="1319">(IF(D409="SELL",E409-F409,IF(D409="BUY",F409-E409)))</f>
        <v>12</v>
      </c>
      <c r="I409" s="17">
        <v>0</v>
      </c>
      <c r="J409" s="17">
        <f t="shared" ref="J409" si="1320">I409+H409</f>
        <v>12</v>
      </c>
      <c r="K409" s="7">
        <f t="shared" ref="K409" si="1321">J409*C409</f>
        <v>4316.5467625899282</v>
      </c>
    </row>
    <row r="410" spans="1:11" s="24" customFormat="1" ht="15" customHeight="1">
      <c r="A410" s="20">
        <v>43742</v>
      </c>
      <c r="B410" s="20" t="s">
        <v>205</v>
      </c>
      <c r="C410" s="13">
        <f t="shared" si="1150"/>
        <v>816.32653061224494</v>
      </c>
      <c r="D410" s="22" t="s">
        <v>32</v>
      </c>
      <c r="E410" s="30">
        <v>245</v>
      </c>
      <c r="F410" s="30">
        <v>241</v>
      </c>
      <c r="G410" s="30">
        <v>0</v>
      </c>
      <c r="H410" s="17">
        <f t="shared" ref="H410" si="1322">(IF(D410="SELL",E410-F410,IF(D410="BUY",F410-E410)))</f>
        <v>4</v>
      </c>
      <c r="I410" s="17">
        <v>0</v>
      </c>
      <c r="J410" s="17">
        <f t="shared" ref="J410" si="1323">I410+H410</f>
        <v>4</v>
      </c>
      <c r="K410" s="7">
        <f t="shared" ref="K410" si="1324">J410*C410</f>
        <v>3265.3061224489797</v>
      </c>
    </row>
    <row r="411" spans="1:11" s="24" customFormat="1" ht="15" customHeight="1">
      <c r="A411" s="20">
        <v>43742</v>
      </c>
      <c r="B411" s="20" t="s">
        <v>442</v>
      </c>
      <c r="C411" s="13">
        <f t="shared" ref="C411:C474" si="1325">200000/E411</f>
        <v>1078.167115902965</v>
      </c>
      <c r="D411" s="22" t="s">
        <v>32</v>
      </c>
      <c r="E411" s="30">
        <v>185.5</v>
      </c>
      <c r="F411" s="30">
        <v>187.7</v>
      </c>
      <c r="G411" s="30">
        <v>0</v>
      </c>
      <c r="H411" s="17">
        <f t="shared" ref="H411" si="1326">(IF(D411="SELL",E411-F411,IF(D411="BUY",F411-E411)))</f>
        <v>-2.1999999999999886</v>
      </c>
      <c r="I411" s="17">
        <v>0</v>
      </c>
      <c r="J411" s="17">
        <f t="shared" ref="J411" si="1327">I411+H411</f>
        <v>-2.1999999999999886</v>
      </c>
      <c r="K411" s="7">
        <f t="shared" ref="K411" si="1328">J411*C411</f>
        <v>-2371.9676549865108</v>
      </c>
    </row>
    <row r="412" spans="1:11" s="24" customFormat="1" ht="15" customHeight="1">
      <c r="A412" s="20">
        <v>43739</v>
      </c>
      <c r="B412" s="20" t="s">
        <v>441</v>
      </c>
      <c r="C412" s="13">
        <f t="shared" si="1325"/>
        <v>154.32098765432099</v>
      </c>
      <c r="D412" s="22" t="s">
        <v>32</v>
      </c>
      <c r="E412" s="30">
        <v>1296</v>
      </c>
      <c r="F412" s="30">
        <v>1296</v>
      </c>
      <c r="G412" s="30">
        <v>49.95</v>
      </c>
      <c r="H412" s="17">
        <f t="shared" ref="H412" si="1329">(IF(D412="SELL",E412-F412,IF(D412="BUY",F412-E412)))</f>
        <v>0</v>
      </c>
      <c r="I412" s="17">
        <v>0</v>
      </c>
      <c r="J412" s="17">
        <f t="shared" ref="J412" si="1330">I412+H412</f>
        <v>0</v>
      </c>
      <c r="K412" s="7">
        <f t="shared" ref="K412" si="1331">J412*C412</f>
        <v>0</v>
      </c>
    </row>
    <row r="413" spans="1:11" s="24" customFormat="1" ht="15" customHeight="1">
      <c r="A413" s="20">
        <v>43739</v>
      </c>
      <c r="B413" s="20" t="s">
        <v>440</v>
      </c>
      <c r="C413" s="13">
        <f t="shared" si="1325"/>
        <v>3846.1538461538462</v>
      </c>
      <c r="D413" s="22" t="s">
        <v>32</v>
      </c>
      <c r="E413" s="30">
        <v>52</v>
      </c>
      <c r="F413" s="30">
        <v>50.5</v>
      </c>
      <c r="G413" s="30">
        <v>49.95</v>
      </c>
      <c r="H413" s="17">
        <f t="shared" ref="H413" si="1332">(IF(D413="SELL",E413-F413,IF(D413="BUY",F413-E413)))</f>
        <v>1.5</v>
      </c>
      <c r="I413" s="17">
        <v>0.55000000000000004</v>
      </c>
      <c r="J413" s="17">
        <f t="shared" ref="J413" si="1333">I413+H413</f>
        <v>2.0499999999999998</v>
      </c>
      <c r="K413" s="7">
        <f t="shared" ref="K413" si="1334">J413*C413</f>
        <v>7884.6153846153838</v>
      </c>
    </row>
    <row r="414" spans="1:11" s="24" customFormat="1" ht="15" customHeight="1">
      <c r="A414" s="20">
        <v>43738</v>
      </c>
      <c r="B414" s="20" t="s">
        <v>314</v>
      </c>
      <c r="C414" s="13">
        <f t="shared" si="1325"/>
        <v>23.201856148491878</v>
      </c>
      <c r="D414" s="22" t="s">
        <v>13</v>
      </c>
      <c r="E414" s="30">
        <v>8620</v>
      </c>
      <c r="F414" s="30">
        <v>8460</v>
      </c>
      <c r="G414" s="30">
        <v>0</v>
      </c>
      <c r="H414" s="17">
        <f t="shared" ref="H414:H415" si="1335">(IF(D414="SELL",E414-F414,IF(D414="BUY",F414-E414)))</f>
        <v>-160</v>
      </c>
      <c r="I414" s="17">
        <v>0</v>
      </c>
      <c r="J414" s="17">
        <f t="shared" ref="J414:J415" si="1336">I414+H414</f>
        <v>-160</v>
      </c>
      <c r="K414" s="7">
        <f t="shared" ref="K414:K415" si="1337">J414*C414</f>
        <v>-3712.2969837587007</v>
      </c>
    </row>
    <row r="415" spans="1:11" s="24" customFormat="1" ht="15" customHeight="1">
      <c r="A415" s="20">
        <v>43735</v>
      </c>
      <c r="B415" s="20" t="s">
        <v>72</v>
      </c>
      <c r="C415" s="13">
        <f t="shared" si="1325"/>
        <v>432.43243243243245</v>
      </c>
      <c r="D415" s="22" t="s">
        <v>13</v>
      </c>
      <c r="E415" s="30">
        <v>462.5</v>
      </c>
      <c r="F415" s="30">
        <v>468</v>
      </c>
      <c r="G415" s="30">
        <v>0</v>
      </c>
      <c r="H415" s="17">
        <f t="shared" si="1335"/>
        <v>5.5</v>
      </c>
      <c r="I415" s="17">
        <v>0</v>
      </c>
      <c r="J415" s="17">
        <f t="shared" si="1336"/>
        <v>5.5</v>
      </c>
      <c r="K415" s="7">
        <f t="shared" si="1337"/>
        <v>2378.3783783783783</v>
      </c>
    </row>
    <row r="416" spans="1:11" s="24" customFormat="1" ht="15" customHeight="1">
      <c r="A416" s="20">
        <v>43734</v>
      </c>
      <c r="B416" s="20" t="s">
        <v>106</v>
      </c>
      <c r="C416" s="13">
        <f t="shared" si="1325"/>
        <v>156.00624024960999</v>
      </c>
      <c r="D416" s="22" t="s">
        <v>13</v>
      </c>
      <c r="E416" s="30">
        <v>1282</v>
      </c>
      <c r="F416" s="30">
        <v>1287.5</v>
      </c>
      <c r="G416" s="30">
        <v>0</v>
      </c>
      <c r="H416" s="17">
        <f t="shared" ref="H416" si="1338">(IF(D416="SELL",E416-F416,IF(D416="BUY",F416-E416)))</f>
        <v>5.5</v>
      </c>
      <c r="I416" s="17">
        <v>0</v>
      </c>
      <c r="J416" s="17">
        <f t="shared" ref="J416" si="1339">I416+H416</f>
        <v>5.5</v>
      </c>
      <c r="K416" s="7">
        <f t="shared" ref="K416" si="1340">J416*C416</f>
        <v>858.03432137285495</v>
      </c>
    </row>
    <row r="417" spans="1:11" s="24" customFormat="1" ht="15" customHeight="1">
      <c r="A417" s="20">
        <v>43733</v>
      </c>
      <c r="B417" s="20" t="s">
        <v>12</v>
      </c>
      <c r="C417" s="13">
        <f t="shared" si="1325"/>
        <v>453.51473922902494</v>
      </c>
      <c r="D417" s="22" t="s">
        <v>32</v>
      </c>
      <c r="E417" s="30">
        <v>441</v>
      </c>
      <c r="F417" s="30">
        <v>433</v>
      </c>
      <c r="G417" s="30">
        <v>0</v>
      </c>
      <c r="H417" s="17">
        <f t="shared" ref="H417" si="1341">(IF(D417="SELL",E417-F417,IF(D417="BUY",F417-E417)))</f>
        <v>8</v>
      </c>
      <c r="I417" s="17">
        <v>0</v>
      </c>
      <c r="J417" s="17">
        <f t="shared" ref="J417" si="1342">I417+H417</f>
        <v>8</v>
      </c>
      <c r="K417" s="7">
        <f t="shared" ref="K417" si="1343">J417*C417</f>
        <v>3628.1179138321995</v>
      </c>
    </row>
    <row r="418" spans="1:11" s="24" customFormat="1" ht="15" customHeight="1">
      <c r="A418" s="20">
        <v>43732</v>
      </c>
      <c r="B418" s="20" t="s">
        <v>397</v>
      </c>
      <c r="C418" s="13">
        <f t="shared" si="1325"/>
        <v>107.23860589812332</v>
      </c>
      <c r="D418" s="22" t="s">
        <v>13</v>
      </c>
      <c r="E418" s="30">
        <v>1865</v>
      </c>
      <c r="F418" s="30">
        <v>1880</v>
      </c>
      <c r="G418" s="30">
        <v>0</v>
      </c>
      <c r="H418" s="17">
        <f t="shared" ref="H418" si="1344">(IF(D418="SELL",E418-F418,IF(D418="BUY",F418-E418)))</f>
        <v>15</v>
      </c>
      <c r="I418" s="17">
        <v>0</v>
      </c>
      <c r="J418" s="17">
        <f t="shared" ref="J418" si="1345">I418+H418</f>
        <v>15</v>
      </c>
      <c r="K418" s="7">
        <f t="shared" ref="K418" si="1346">J418*C418</f>
        <v>1608.5790884718499</v>
      </c>
    </row>
    <row r="419" spans="1:11" s="24" customFormat="1" ht="15" customHeight="1">
      <c r="A419" s="20">
        <v>43731</v>
      </c>
      <c r="B419" s="20" t="s">
        <v>439</v>
      </c>
      <c r="C419" s="13">
        <f t="shared" si="1325"/>
        <v>283.68794326241135</v>
      </c>
      <c r="D419" s="22" t="s">
        <v>13</v>
      </c>
      <c r="E419" s="30">
        <v>705</v>
      </c>
      <c r="F419" s="30">
        <v>714.9</v>
      </c>
      <c r="G419" s="30">
        <v>0</v>
      </c>
      <c r="H419" s="17">
        <f t="shared" ref="H419" si="1347">(IF(D419="SELL",E419-F419,IF(D419="BUY",F419-E419)))</f>
        <v>9.8999999999999773</v>
      </c>
      <c r="I419" s="17">
        <v>0</v>
      </c>
      <c r="J419" s="17">
        <f t="shared" ref="J419" si="1348">I419+H419</f>
        <v>9.8999999999999773</v>
      </c>
      <c r="K419" s="7">
        <f t="shared" ref="K419" si="1349">J419*C419</f>
        <v>2808.5106382978661</v>
      </c>
    </row>
    <row r="420" spans="1:11" s="24" customFormat="1" ht="15" customHeight="1">
      <c r="A420" s="20">
        <v>43728</v>
      </c>
      <c r="B420" s="20" t="s">
        <v>391</v>
      </c>
      <c r="C420" s="13">
        <f t="shared" si="1325"/>
        <v>97.799511002444987</v>
      </c>
      <c r="D420" s="22" t="s">
        <v>13</v>
      </c>
      <c r="E420" s="30">
        <v>2045</v>
      </c>
      <c r="F420" s="30">
        <v>2054</v>
      </c>
      <c r="G420" s="30">
        <v>0</v>
      </c>
      <c r="H420" s="17">
        <f t="shared" ref="H420:H421" si="1350">(IF(D420="SELL",E420-F420,IF(D420="BUY",F420-E420)))</f>
        <v>9</v>
      </c>
      <c r="I420" s="17">
        <v>0</v>
      </c>
      <c r="J420" s="17">
        <f t="shared" ref="J420:J421" si="1351">I420+H420</f>
        <v>9</v>
      </c>
      <c r="K420" s="7">
        <f t="shared" ref="K420:K421" si="1352">J420*C420</f>
        <v>880.1955990220049</v>
      </c>
    </row>
    <row r="421" spans="1:11" s="24" customFormat="1" ht="15" customHeight="1">
      <c r="A421" s="20">
        <v>43728</v>
      </c>
      <c r="B421" s="20" t="s">
        <v>55</v>
      </c>
      <c r="C421" s="13">
        <f t="shared" si="1325"/>
        <v>847.45762711864404</v>
      </c>
      <c r="D421" s="22" t="s">
        <v>32</v>
      </c>
      <c r="E421" s="30">
        <v>236</v>
      </c>
      <c r="F421" s="30">
        <v>234.3</v>
      </c>
      <c r="G421" s="30">
        <v>0</v>
      </c>
      <c r="H421" s="17">
        <f t="shared" si="1350"/>
        <v>1.6999999999999886</v>
      </c>
      <c r="I421" s="17">
        <v>0</v>
      </c>
      <c r="J421" s="17">
        <f t="shared" si="1351"/>
        <v>1.6999999999999886</v>
      </c>
      <c r="K421" s="7">
        <f t="shared" si="1352"/>
        <v>1440.6779661016853</v>
      </c>
    </row>
    <row r="422" spans="1:11" s="24" customFormat="1" ht="15" customHeight="1">
      <c r="A422" s="20">
        <v>43727</v>
      </c>
      <c r="B422" s="20" t="s">
        <v>370</v>
      </c>
      <c r="C422" s="13">
        <f t="shared" si="1325"/>
        <v>111.11111111111111</v>
      </c>
      <c r="D422" s="22" t="s">
        <v>32</v>
      </c>
      <c r="E422" s="30">
        <v>1800</v>
      </c>
      <c r="F422" s="30">
        <v>1770</v>
      </c>
      <c r="G422" s="30">
        <v>1752</v>
      </c>
      <c r="H422" s="17">
        <f t="shared" ref="H422" si="1353">(IF(D422="SELL",E422-F422,IF(D422="BUY",F422-E422)))</f>
        <v>30</v>
      </c>
      <c r="I422" s="17">
        <v>18</v>
      </c>
      <c r="J422" s="17">
        <f t="shared" ref="J422" si="1354">I422+H422</f>
        <v>48</v>
      </c>
      <c r="K422" s="7">
        <f t="shared" ref="K422" si="1355">J422*C422</f>
        <v>5333.3333333333339</v>
      </c>
    </row>
    <row r="423" spans="1:11" s="24" customFormat="1" ht="15" customHeight="1">
      <c r="A423" s="20">
        <v>43726</v>
      </c>
      <c r="B423" s="20" t="s">
        <v>12</v>
      </c>
      <c r="C423" s="13">
        <f t="shared" si="1325"/>
        <v>437.63676148796498</v>
      </c>
      <c r="D423" s="22" t="s">
        <v>32</v>
      </c>
      <c r="E423" s="30">
        <v>457</v>
      </c>
      <c r="F423" s="30">
        <v>458</v>
      </c>
      <c r="G423" s="30">
        <v>0</v>
      </c>
      <c r="H423" s="17">
        <f t="shared" ref="H423" si="1356">(IF(D423="SELL",E423-F423,IF(D423="BUY",F423-E423)))</f>
        <v>-1</v>
      </c>
      <c r="I423" s="17">
        <v>0</v>
      </c>
      <c r="J423" s="17">
        <f t="shared" ref="J423" si="1357">I423+H423</f>
        <v>-1</v>
      </c>
      <c r="K423" s="7">
        <f t="shared" ref="K423" si="1358">J423*C423</f>
        <v>-437.63676148796498</v>
      </c>
    </row>
    <row r="424" spans="1:11" s="24" customFormat="1" ht="15" customHeight="1">
      <c r="A424" s="20">
        <v>43726</v>
      </c>
      <c r="B424" s="20" t="s">
        <v>413</v>
      </c>
      <c r="C424" s="13">
        <f t="shared" si="1325"/>
        <v>128.53470437017995</v>
      </c>
      <c r="D424" s="22" t="s">
        <v>13</v>
      </c>
      <c r="E424" s="30">
        <v>1556</v>
      </c>
      <c r="F424" s="30">
        <v>1548</v>
      </c>
      <c r="G424" s="30">
        <v>0</v>
      </c>
      <c r="H424" s="17">
        <f t="shared" ref="H424" si="1359">(IF(D424="SELL",E424-F424,IF(D424="BUY",F424-E424)))</f>
        <v>-8</v>
      </c>
      <c r="I424" s="17">
        <v>0</v>
      </c>
      <c r="J424" s="17">
        <f t="shared" ref="J424" si="1360">I424+H424</f>
        <v>-8</v>
      </c>
      <c r="K424" s="7">
        <f t="shared" ref="K424" si="1361">J424*C424</f>
        <v>-1028.2776349614396</v>
      </c>
    </row>
    <row r="425" spans="1:11" s="24" customFormat="1" ht="15" customHeight="1">
      <c r="A425" s="20">
        <v>43725</v>
      </c>
      <c r="B425" s="20" t="s">
        <v>433</v>
      </c>
      <c r="C425" s="13">
        <f t="shared" si="1325"/>
        <v>74.766355140186917</v>
      </c>
      <c r="D425" s="22" t="s">
        <v>13</v>
      </c>
      <c r="E425" s="30">
        <v>2675</v>
      </c>
      <c r="F425" s="30">
        <v>2705</v>
      </c>
      <c r="G425" s="30">
        <v>0</v>
      </c>
      <c r="H425" s="17">
        <f t="shared" ref="H425" si="1362">(IF(D425="SELL",E425-F425,IF(D425="BUY",F425-E425)))</f>
        <v>30</v>
      </c>
      <c r="I425" s="17">
        <v>0</v>
      </c>
      <c r="J425" s="17">
        <f t="shared" ref="J425" si="1363">I425+H425</f>
        <v>30</v>
      </c>
      <c r="K425" s="7">
        <f t="shared" ref="K425" si="1364">J425*C425</f>
        <v>2242.9906542056074</v>
      </c>
    </row>
    <row r="426" spans="1:11" s="24" customFormat="1" ht="15" customHeight="1">
      <c r="A426" s="20">
        <v>43724</v>
      </c>
      <c r="B426" s="20" t="s">
        <v>106</v>
      </c>
      <c r="C426" s="13">
        <f t="shared" si="1325"/>
        <v>175.5926251097454</v>
      </c>
      <c r="D426" s="22" t="s">
        <v>13</v>
      </c>
      <c r="E426" s="30">
        <v>1139</v>
      </c>
      <c r="F426" s="30">
        <v>1152</v>
      </c>
      <c r="G426" s="30">
        <v>0</v>
      </c>
      <c r="H426" s="17">
        <f t="shared" ref="H426" si="1365">(IF(D426="SELL",E426-F426,IF(D426="BUY",F426-E426)))</f>
        <v>13</v>
      </c>
      <c r="I426" s="17">
        <v>0</v>
      </c>
      <c r="J426" s="17">
        <f t="shared" ref="J426" si="1366">I426+H426</f>
        <v>13</v>
      </c>
      <c r="K426" s="7">
        <f t="shared" ref="K426" si="1367">J426*C426</f>
        <v>2282.70412642669</v>
      </c>
    </row>
    <row r="427" spans="1:11" s="24" customFormat="1" ht="15" customHeight="1">
      <c r="A427" s="20">
        <v>43721</v>
      </c>
      <c r="B427" s="20" t="s">
        <v>438</v>
      </c>
      <c r="C427" s="13">
        <f t="shared" si="1325"/>
        <v>160.12810248198559</v>
      </c>
      <c r="D427" s="22" t="s">
        <v>13</v>
      </c>
      <c r="E427" s="30">
        <v>1249</v>
      </c>
      <c r="F427" s="30">
        <v>1260</v>
      </c>
      <c r="G427" s="30">
        <v>1300</v>
      </c>
      <c r="H427" s="17">
        <f t="shared" ref="H427" si="1368">(IF(D427="SELL",E427-F427,IF(D427="BUY",F427-E427)))</f>
        <v>11</v>
      </c>
      <c r="I427" s="17">
        <v>40</v>
      </c>
      <c r="J427" s="17">
        <f t="shared" ref="J427" si="1369">I427+H427</f>
        <v>51</v>
      </c>
      <c r="K427" s="7">
        <f t="shared" ref="K427" si="1370">J427*C427</f>
        <v>8166.5332265812649</v>
      </c>
    </row>
    <row r="428" spans="1:11" s="24" customFormat="1" ht="15" customHeight="1">
      <c r="A428" s="20">
        <v>43720</v>
      </c>
      <c r="B428" s="20" t="s">
        <v>375</v>
      </c>
      <c r="C428" s="13">
        <f t="shared" si="1325"/>
        <v>571.42857142857144</v>
      </c>
      <c r="D428" s="22" t="s">
        <v>13</v>
      </c>
      <c r="E428" s="30">
        <v>350</v>
      </c>
      <c r="F428" s="30">
        <v>354.65</v>
      </c>
      <c r="G428" s="30">
        <v>0</v>
      </c>
      <c r="H428" s="17">
        <f t="shared" ref="H428" si="1371">(IF(D428="SELL",E428-F428,IF(D428="BUY",F428-E428)))</f>
        <v>4.6499999999999773</v>
      </c>
      <c r="I428" s="17">
        <v>0</v>
      </c>
      <c r="J428" s="17">
        <f t="shared" ref="J428" si="1372">I428+H428</f>
        <v>4.6499999999999773</v>
      </c>
      <c r="K428" s="7">
        <f t="shared" ref="K428" si="1373">J428*C428</f>
        <v>2657.1428571428442</v>
      </c>
    </row>
    <row r="429" spans="1:11" s="24" customFormat="1" ht="15" customHeight="1">
      <c r="A429" s="20">
        <v>43719</v>
      </c>
      <c r="B429" s="20" t="s">
        <v>383</v>
      </c>
      <c r="C429" s="13">
        <f t="shared" si="1325"/>
        <v>135.68521031207598</v>
      </c>
      <c r="D429" s="22" t="s">
        <v>13</v>
      </c>
      <c r="E429" s="30">
        <v>1474</v>
      </c>
      <c r="F429" s="30">
        <v>1478.9</v>
      </c>
      <c r="G429" s="30">
        <v>0</v>
      </c>
      <c r="H429" s="17">
        <f t="shared" ref="H429" si="1374">(IF(D429="SELL",E429-F429,IF(D429="BUY",F429-E429)))</f>
        <v>4.9000000000000909</v>
      </c>
      <c r="I429" s="17">
        <v>0</v>
      </c>
      <c r="J429" s="17">
        <f t="shared" ref="J429" si="1375">I429+H429</f>
        <v>4.9000000000000909</v>
      </c>
      <c r="K429" s="7">
        <f t="shared" ref="K429" si="1376">J429*C429</f>
        <v>664.8575305291846</v>
      </c>
    </row>
    <row r="430" spans="1:11" s="24" customFormat="1" ht="15" customHeight="1">
      <c r="A430" s="20">
        <v>43717</v>
      </c>
      <c r="B430" s="20" t="s">
        <v>272</v>
      </c>
      <c r="C430" s="13">
        <f t="shared" si="1325"/>
        <v>120.84592145015105</v>
      </c>
      <c r="D430" s="22" t="s">
        <v>13</v>
      </c>
      <c r="E430" s="30">
        <v>1655</v>
      </c>
      <c r="F430" s="30">
        <v>1684.5</v>
      </c>
      <c r="G430" s="30">
        <v>0</v>
      </c>
      <c r="H430" s="17">
        <f t="shared" ref="H430" si="1377">(IF(D430="SELL",E430-F430,IF(D430="BUY",F430-E430)))</f>
        <v>29.5</v>
      </c>
      <c r="I430" s="17">
        <v>0</v>
      </c>
      <c r="J430" s="17">
        <f t="shared" ref="J430" si="1378">I430+H430</f>
        <v>29.5</v>
      </c>
      <c r="K430" s="7">
        <f t="shared" ref="K430" si="1379">J430*C430</f>
        <v>3564.9546827794561</v>
      </c>
    </row>
    <row r="431" spans="1:11" s="24" customFormat="1" ht="15" customHeight="1">
      <c r="A431" s="20">
        <v>43714</v>
      </c>
      <c r="B431" s="20" t="s">
        <v>437</v>
      </c>
      <c r="C431" s="13">
        <f t="shared" si="1325"/>
        <v>157.48031496062993</v>
      </c>
      <c r="D431" s="22" t="s">
        <v>13</v>
      </c>
      <c r="E431" s="30">
        <v>1270</v>
      </c>
      <c r="F431" s="30">
        <v>1300</v>
      </c>
      <c r="G431" s="30">
        <v>0</v>
      </c>
      <c r="H431" s="17">
        <f t="shared" ref="H431" si="1380">(IF(D431="SELL",E431-F431,IF(D431="BUY",F431-E431)))</f>
        <v>30</v>
      </c>
      <c r="I431" s="17">
        <v>0</v>
      </c>
      <c r="J431" s="17">
        <f t="shared" ref="J431" si="1381">I431+H431</f>
        <v>30</v>
      </c>
      <c r="K431" s="7">
        <f t="shared" ref="K431" si="1382">J431*C431</f>
        <v>4724.4094488188975</v>
      </c>
    </row>
    <row r="432" spans="1:11" s="24" customFormat="1" ht="15" customHeight="1">
      <c r="A432" s="20">
        <v>43713</v>
      </c>
      <c r="B432" s="20" t="s">
        <v>436</v>
      </c>
      <c r="C432" s="13">
        <f t="shared" si="1325"/>
        <v>368.66359447004606</v>
      </c>
      <c r="D432" s="22" t="s">
        <v>13</v>
      </c>
      <c r="E432" s="30">
        <v>542.5</v>
      </c>
      <c r="F432" s="30">
        <v>547.4</v>
      </c>
      <c r="G432" s="30">
        <v>0</v>
      </c>
      <c r="H432" s="17">
        <f t="shared" ref="H432" si="1383">(IF(D432="SELL",E432-F432,IF(D432="BUY",F432-E432)))</f>
        <v>4.8999999999999773</v>
      </c>
      <c r="I432" s="17">
        <v>0</v>
      </c>
      <c r="J432" s="17">
        <f t="shared" ref="J432" si="1384">I432+H432</f>
        <v>4.8999999999999773</v>
      </c>
      <c r="K432" s="7">
        <f t="shared" ref="K432" si="1385">J432*C432</f>
        <v>1806.4516129032174</v>
      </c>
    </row>
    <row r="433" spans="1:11" s="24" customFormat="1" ht="15" customHeight="1">
      <c r="A433" s="20">
        <v>43712</v>
      </c>
      <c r="B433" s="20" t="s">
        <v>435</v>
      </c>
      <c r="C433" s="13">
        <f t="shared" si="1325"/>
        <v>2134.4717182497329</v>
      </c>
      <c r="D433" s="22" t="s">
        <v>32</v>
      </c>
      <c r="E433" s="30">
        <v>93.7</v>
      </c>
      <c r="F433" s="30">
        <v>93</v>
      </c>
      <c r="G433" s="30">
        <v>0</v>
      </c>
      <c r="H433" s="17">
        <f t="shared" ref="H433" si="1386">(IF(D433="SELL",E433-F433,IF(D433="BUY",F433-E433)))</f>
        <v>0.70000000000000284</v>
      </c>
      <c r="I433" s="17">
        <v>0</v>
      </c>
      <c r="J433" s="17">
        <f t="shared" ref="J433" si="1387">I433+H433</f>
        <v>0.70000000000000284</v>
      </c>
      <c r="K433" s="7">
        <f t="shared" ref="K433" si="1388">J433*C433</f>
        <v>1494.1302027748191</v>
      </c>
    </row>
    <row r="434" spans="1:11" s="24" customFormat="1" ht="15" customHeight="1">
      <c r="A434" s="20">
        <v>43711</v>
      </c>
      <c r="B434" s="20" t="s">
        <v>205</v>
      </c>
      <c r="C434" s="13">
        <f t="shared" si="1325"/>
        <v>831.60083160083161</v>
      </c>
      <c r="D434" s="22" t="s">
        <v>32</v>
      </c>
      <c r="E434" s="30">
        <v>240.5</v>
      </c>
      <c r="F434" s="30">
        <v>237.5</v>
      </c>
      <c r="G434" s="30">
        <v>235.7</v>
      </c>
      <c r="H434" s="17">
        <f t="shared" ref="H434" si="1389">(IF(D434="SELL",E434-F434,IF(D434="BUY",F434-E434)))</f>
        <v>3</v>
      </c>
      <c r="I434" s="17">
        <v>1.8</v>
      </c>
      <c r="J434" s="17">
        <f t="shared" ref="J434" si="1390">I434+H434</f>
        <v>4.8</v>
      </c>
      <c r="K434" s="7">
        <f t="shared" ref="K434" si="1391">J434*C434</f>
        <v>3991.6839916839917</v>
      </c>
    </row>
    <row r="435" spans="1:11" s="24" customFormat="1" ht="15" customHeight="1">
      <c r="A435" s="20">
        <v>43711</v>
      </c>
      <c r="B435" s="20" t="s">
        <v>434</v>
      </c>
      <c r="C435" s="13">
        <f t="shared" si="1325"/>
        <v>236.12750885478158</v>
      </c>
      <c r="D435" s="22" t="s">
        <v>13</v>
      </c>
      <c r="E435" s="30">
        <v>847</v>
      </c>
      <c r="F435" s="30">
        <v>829</v>
      </c>
      <c r="G435" s="30">
        <v>0</v>
      </c>
      <c r="H435" s="17">
        <f t="shared" ref="H435" si="1392">(IF(D435="SELL",E435-F435,IF(D435="BUY",F435-E435)))</f>
        <v>-18</v>
      </c>
      <c r="I435" s="17">
        <v>0</v>
      </c>
      <c r="J435" s="17">
        <f t="shared" ref="J435" si="1393">I435+H435</f>
        <v>-18</v>
      </c>
      <c r="K435" s="7">
        <f t="shared" ref="K435" si="1394">J435*C435</f>
        <v>-4250.2951593860689</v>
      </c>
    </row>
    <row r="436" spans="1:11" s="24" customFormat="1" ht="15" customHeight="1">
      <c r="A436" s="20">
        <v>43707</v>
      </c>
      <c r="B436" s="20" t="s">
        <v>433</v>
      </c>
      <c r="C436" s="13">
        <f t="shared" si="1325"/>
        <v>80.482897384305829</v>
      </c>
      <c r="D436" s="22" t="s">
        <v>13</v>
      </c>
      <c r="E436" s="30">
        <v>2485</v>
      </c>
      <c r="F436" s="30">
        <v>2520</v>
      </c>
      <c r="G436" s="30">
        <v>2570</v>
      </c>
      <c r="H436" s="17">
        <f t="shared" ref="H436" si="1395">(IF(D436="SELL",E436-F436,IF(D436="BUY",F436-E436)))</f>
        <v>35</v>
      </c>
      <c r="I436" s="17">
        <v>50</v>
      </c>
      <c r="J436" s="17">
        <f t="shared" ref="J436" si="1396">I436+H436</f>
        <v>85</v>
      </c>
      <c r="K436" s="7">
        <f t="shared" ref="K436" si="1397">J436*C436</f>
        <v>6841.0462776659951</v>
      </c>
    </row>
    <row r="437" spans="1:11" s="24" customFormat="1" ht="15" customHeight="1">
      <c r="A437" s="20">
        <v>43706</v>
      </c>
      <c r="B437" s="20" t="s">
        <v>219</v>
      </c>
      <c r="C437" s="13">
        <f t="shared" si="1325"/>
        <v>2129.9254526091586</v>
      </c>
      <c r="D437" s="22" t="s">
        <v>32</v>
      </c>
      <c r="E437" s="30">
        <v>93.9</v>
      </c>
      <c r="F437" s="30">
        <v>91.9</v>
      </c>
      <c r="G437" s="30">
        <v>0</v>
      </c>
      <c r="H437" s="17">
        <f t="shared" ref="H437" si="1398">(IF(D437="SELL",E437-F437,IF(D437="BUY",F437-E437)))</f>
        <v>2</v>
      </c>
      <c r="I437" s="17">
        <v>0</v>
      </c>
      <c r="J437" s="17">
        <f t="shared" ref="J437" si="1399">I437+H437</f>
        <v>2</v>
      </c>
      <c r="K437" s="7">
        <f t="shared" ref="K437" si="1400">J437*C437</f>
        <v>4259.8509052183172</v>
      </c>
    </row>
    <row r="438" spans="1:11" s="24" customFormat="1" ht="15" customHeight="1">
      <c r="A438" s="20">
        <v>43705</v>
      </c>
      <c r="B438" s="20" t="s">
        <v>398</v>
      </c>
      <c r="C438" s="13">
        <f>200000/E438</f>
        <v>439.56043956043953</v>
      </c>
      <c r="D438" s="22" t="s">
        <v>32</v>
      </c>
      <c r="E438" s="30">
        <v>455</v>
      </c>
      <c r="F438" s="30">
        <v>447.5</v>
      </c>
      <c r="G438" s="30">
        <v>0</v>
      </c>
      <c r="H438" s="17">
        <f t="shared" ref="H438" si="1401">(IF(D438="SELL",E438-F438,IF(D438="BUY",F438-E438)))</f>
        <v>7.5</v>
      </c>
      <c r="I438" s="17">
        <v>0</v>
      </c>
      <c r="J438" s="17">
        <f t="shared" ref="J438" si="1402">I438+H438</f>
        <v>7.5</v>
      </c>
      <c r="K438" s="7">
        <f t="shared" ref="K438" si="1403">J438*C438</f>
        <v>3296.7032967032965</v>
      </c>
    </row>
    <row r="439" spans="1:11" s="24" customFormat="1" ht="15" customHeight="1">
      <c r="A439" s="20">
        <v>43704</v>
      </c>
      <c r="B439" s="20" t="s">
        <v>390</v>
      </c>
      <c r="C439" s="13">
        <f t="shared" si="1325"/>
        <v>232.82887077997671</v>
      </c>
      <c r="D439" s="22" t="s">
        <v>13</v>
      </c>
      <c r="E439" s="30">
        <v>859</v>
      </c>
      <c r="F439" s="30">
        <v>867</v>
      </c>
      <c r="G439" s="30">
        <v>0</v>
      </c>
      <c r="H439" s="17">
        <f t="shared" ref="H439" si="1404">(IF(D439="SELL",E439-F439,IF(D439="BUY",F439-E439)))</f>
        <v>8</v>
      </c>
      <c r="I439" s="17">
        <v>0</v>
      </c>
      <c r="J439" s="17">
        <f t="shared" ref="J439" si="1405">I439+H439</f>
        <v>8</v>
      </c>
      <c r="K439" s="7">
        <f t="shared" ref="K439" si="1406">J439*C439</f>
        <v>1862.6309662398137</v>
      </c>
    </row>
    <row r="440" spans="1:11" s="24" customFormat="1" ht="15" customHeight="1">
      <c r="A440" s="20">
        <v>43703</v>
      </c>
      <c r="B440" s="20" t="s">
        <v>391</v>
      </c>
      <c r="C440" s="13">
        <f t="shared" si="1325"/>
        <v>95.238095238095241</v>
      </c>
      <c r="D440" s="22" t="s">
        <v>13</v>
      </c>
      <c r="E440" s="30">
        <v>2100</v>
      </c>
      <c r="F440" s="30">
        <v>2140</v>
      </c>
      <c r="G440" s="30">
        <v>2180</v>
      </c>
      <c r="H440" s="17">
        <f t="shared" ref="H440" si="1407">(IF(D440="SELL",E440-F440,IF(D440="BUY",F440-E440)))</f>
        <v>40</v>
      </c>
      <c r="I440" s="17">
        <v>40</v>
      </c>
      <c r="J440" s="17">
        <f t="shared" ref="J440" si="1408">I440+H440</f>
        <v>80</v>
      </c>
      <c r="K440" s="7">
        <f t="shared" ref="K440" si="1409">J440*C440</f>
        <v>7619.0476190476193</v>
      </c>
    </row>
    <row r="441" spans="1:11" s="24" customFormat="1" ht="15" customHeight="1">
      <c r="A441" s="20">
        <v>43703</v>
      </c>
      <c r="B441" s="20" t="s">
        <v>58</v>
      </c>
      <c r="C441" s="13">
        <f t="shared" si="1325"/>
        <v>359.71223021582733</v>
      </c>
      <c r="D441" s="22" t="s">
        <v>32</v>
      </c>
      <c r="E441" s="30">
        <v>556</v>
      </c>
      <c r="F441" s="30">
        <v>568</v>
      </c>
      <c r="G441" s="30">
        <v>0</v>
      </c>
      <c r="H441" s="17">
        <f t="shared" ref="H441" si="1410">(IF(D441="SELL",E441-F441,IF(D441="BUY",F441-E441)))</f>
        <v>-12</v>
      </c>
      <c r="I441" s="17">
        <v>0</v>
      </c>
      <c r="J441" s="17">
        <f t="shared" ref="J441" si="1411">I441+H441</f>
        <v>-12</v>
      </c>
      <c r="K441" s="7">
        <f t="shared" ref="K441" si="1412">J441*C441</f>
        <v>-4316.5467625899282</v>
      </c>
    </row>
    <row r="442" spans="1:11" s="24" customFormat="1" ht="15" customHeight="1">
      <c r="A442" s="20">
        <v>43700</v>
      </c>
      <c r="B442" s="20" t="s">
        <v>413</v>
      </c>
      <c r="C442" s="13">
        <f t="shared" si="1325"/>
        <v>127.06480304955528</v>
      </c>
      <c r="D442" s="22" t="s">
        <v>13</v>
      </c>
      <c r="E442" s="30">
        <v>1574</v>
      </c>
      <c r="F442" s="30">
        <v>1582.7</v>
      </c>
      <c r="G442" s="30">
        <v>0</v>
      </c>
      <c r="H442" s="17">
        <f t="shared" ref="H442" si="1413">(IF(D442="SELL",E442-F442,IF(D442="BUY",F442-E442)))</f>
        <v>8.7000000000000455</v>
      </c>
      <c r="I442" s="17">
        <v>0</v>
      </c>
      <c r="J442" s="17">
        <f t="shared" ref="J442" si="1414">I442+H442</f>
        <v>8.7000000000000455</v>
      </c>
      <c r="K442" s="7">
        <f t="shared" ref="K442" si="1415">J442*C442</f>
        <v>1105.4637865311367</v>
      </c>
    </row>
    <row r="443" spans="1:11" s="24" customFormat="1" ht="15" customHeight="1">
      <c r="A443" s="20">
        <v>43699</v>
      </c>
      <c r="B443" s="20" t="s">
        <v>432</v>
      </c>
      <c r="C443" s="13">
        <f t="shared" si="1325"/>
        <v>293.25513196480938</v>
      </c>
      <c r="D443" s="22" t="s">
        <v>13</v>
      </c>
      <c r="E443" s="30">
        <v>682</v>
      </c>
      <c r="F443" s="30">
        <v>694</v>
      </c>
      <c r="G443" s="30">
        <v>0</v>
      </c>
      <c r="H443" s="17">
        <f t="shared" ref="H443" si="1416">(IF(D443="SELL",E443-F443,IF(D443="BUY",F443-E443)))</f>
        <v>12</v>
      </c>
      <c r="I443" s="17">
        <v>0</v>
      </c>
      <c r="J443" s="17">
        <f t="shared" ref="J443" si="1417">I443+H443</f>
        <v>12</v>
      </c>
      <c r="K443" s="7">
        <f t="shared" ref="K443" si="1418">J443*C443</f>
        <v>3519.0615835777126</v>
      </c>
    </row>
    <row r="444" spans="1:11" s="24" customFormat="1" ht="15" customHeight="1">
      <c r="A444" s="20">
        <v>43699</v>
      </c>
      <c r="B444" s="20" t="s">
        <v>431</v>
      </c>
      <c r="C444" s="13">
        <f t="shared" si="1325"/>
        <v>106.55301012253597</v>
      </c>
      <c r="D444" s="22" t="s">
        <v>13</v>
      </c>
      <c r="E444" s="30">
        <v>1877</v>
      </c>
      <c r="F444" s="30">
        <v>1855</v>
      </c>
      <c r="G444" s="30">
        <v>0</v>
      </c>
      <c r="H444" s="17">
        <f t="shared" ref="H444" si="1419">(IF(D444="SELL",E444-F444,IF(D444="BUY",F444-E444)))</f>
        <v>-22</v>
      </c>
      <c r="I444" s="17">
        <v>0</v>
      </c>
      <c r="J444" s="17">
        <f t="shared" ref="J444" si="1420">I444+H444</f>
        <v>-22</v>
      </c>
      <c r="K444" s="7">
        <f t="shared" ref="K444" si="1421">J444*C444</f>
        <v>-2344.1662226957915</v>
      </c>
    </row>
    <row r="445" spans="1:11" s="24" customFormat="1" ht="15" customHeight="1">
      <c r="A445" s="20">
        <v>43698</v>
      </c>
      <c r="B445" s="20" t="s">
        <v>415</v>
      </c>
      <c r="C445" s="13">
        <f t="shared" si="1325"/>
        <v>199.00497512437812</v>
      </c>
      <c r="D445" s="22" t="s">
        <v>32</v>
      </c>
      <c r="E445" s="30">
        <v>1005</v>
      </c>
      <c r="F445" s="30">
        <v>1015</v>
      </c>
      <c r="G445" s="30">
        <v>0</v>
      </c>
      <c r="H445" s="17">
        <f t="shared" ref="H445:H446" si="1422">(IF(D445="SELL",E445-F445,IF(D445="BUY",F445-E445)))</f>
        <v>-10</v>
      </c>
      <c r="I445" s="17">
        <v>0</v>
      </c>
      <c r="J445" s="17">
        <f t="shared" ref="J445:J446" si="1423">I445+H445</f>
        <v>-10</v>
      </c>
      <c r="K445" s="7">
        <f t="shared" ref="K445:K446" si="1424">J445*C445</f>
        <v>-1990.0497512437812</v>
      </c>
    </row>
    <row r="446" spans="1:11" s="24" customFormat="1" ht="15" customHeight="1">
      <c r="A446" s="20">
        <v>43698</v>
      </c>
      <c r="B446" s="20" t="s">
        <v>145</v>
      </c>
      <c r="C446" s="13">
        <f t="shared" si="1325"/>
        <v>377.35849056603774</v>
      </c>
      <c r="D446" s="22" t="s">
        <v>32</v>
      </c>
      <c r="E446" s="30">
        <v>530</v>
      </c>
      <c r="F446" s="30">
        <v>532</v>
      </c>
      <c r="G446" s="30">
        <v>0</v>
      </c>
      <c r="H446" s="17">
        <f t="shared" si="1422"/>
        <v>-2</v>
      </c>
      <c r="I446" s="17">
        <v>0</v>
      </c>
      <c r="J446" s="17">
        <f t="shared" si="1423"/>
        <v>-2</v>
      </c>
      <c r="K446" s="7">
        <f t="shared" si="1424"/>
        <v>-754.71698113207549</v>
      </c>
    </row>
    <row r="447" spans="1:11" s="24" customFormat="1" ht="15" customHeight="1">
      <c r="A447" s="20">
        <v>43697</v>
      </c>
      <c r="B447" s="20" t="s">
        <v>430</v>
      </c>
      <c r="C447" s="13">
        <f t="shared" si="1325"/>
        <v>502.51256281407035</v>
      </c>
      <c r="D447" s="22" t="s">
        <v>32</v>
      </c>
      <c r="E447" s="30">
        <v>398</v>
      </c>
      <c r="F447" s="30">
        <v>392</v>
      </c>
      <c r="G447" s="30">
        <v>0</v>
      </c>
      <c r="H447" s="17">
        <f t="shared" ref="H447" si="1425">(IF(D447="SELL",E447-F447,IF(D447="BUY",F447-E447)))</f>
        <v>6</v>
      </c>
      <c r="I447" s="17">
        <v>0</v>
      </c>
      <c r="J447" s="17">
        <f t="shared" ref="J447" si="1426">I447+H447</f>
        <v>6</v>
      </c>
      <c r="K447" s="7">
        <f t="shared" ref="K447" si="1427">J447*C447</f>
        <v>3015.075376884422</v>
      </c>
    </row>
    <row r="448" spans="1:11" s="24" customFormat="1" ht="15" customHeight="1">
      <c r="A448" s="20">
        <v>43696</v>
      </c>
      <c r="B448" s="20" t="s">
        <v>145</v>
      </c>
      <c r="C448" s="13">
        <f t="shared" si="1325"/>
        <v>369.00369003690037</v>
      </c>
      <c r="D448" s="22" t="s">
        <v>32</v>
      </c>
      <c r="E448" s="30">
        <v>542</v>
      </c>
      <c r="F448" s="30">
        <v>548</v>
      </c>
      <c r="G448" s="30">
        <v>0</v>
      </c>
      <c r="H448" s="17">
        <f t="shared" ref="H448:H449" si="1428">(IF(D448="SELL",E448-F448,IF(D448="BUY",F448-E448)))</f>
        <v>-6</v>
      </c>
      <c r="I448" s="17">
        <v>0</v>
      </c>
      <c r="J448" s="17">
        <f t="shared" ref="J448:J449" si="1429">I448+H448</f>
        <v>-6</v>
      </c>
      <c r="K448" s="7">
        <f t="shared" ref="K448:K449" si="1430">J448*C448</f>
        <v>-2214.022140221402</v>
      </c>
    </row>
    <row r="449" spans="1:12" s="24" customFormat="1" ht="15" customHeight="1">
      <c r="A449" s="20">
        <v>43696</v>
      </c>
      <c r="B449" s="20" t="s">
        <v>15</v>
      </c>
      <c r="C449" s="13">
        <f t="shared" si="1325"/>
        <v>292.39766081871346</v>
      </c>
      <c r="D449" s="22" t="s">
        <v>13</v>
      </c>
      <c r="E449" s="30">
        <v>684</v>
      </c>
      <c r="F449" s="30">
        <v>685</v>
      </c>
      <c r="G449" s="30">
        <v>0</v>
      </c>
      <c r="H449" s="17">
        <f t="shared" si="1428"/>
        <v>1</v>
      </c>
      <c r="I449" s="17">
        <v>0</v>
      </c>
      <c r="J449" s="17">
        <f t="shared" si="1429"/>
        <v>1</v>
      </c>
      <c r="K449" s="7">
        <f t="shared" si="1430"/>
        <v>292.39766081871346</v>
      </c>
    </row>
    <row r="450" spans="1:12" s="24" customFormat="1" ht="15" customHeight="1">
      <c r="A450" s="20">
        <v>43693</v>
      </c>
      <c r="B450" s="20" t="s">
        <v>381</v>
      </c>
      <c r="C450" s="13">
        <f t="shared" si="1325"/>
        <v>147.05882352941177</v>
      </c>
      <c r="D450" s="22" t="s">
        <v>32</v>
      </c>
      <c r="E450" s="30">
        <v>1360</v>
      </c>
      <c r="F450" s="30">
        <v>1347</v>
      </c>
      <c r="G450" s="30">
        <v>1335</v>
      </c>
      <c r="H450" s="17">
        <f t="shared" ref="H450" si="1431">(IF(D450="SELL",E450-F450,IF(D450="BUY",F450-E450)))</f>
        <v>13</v>
      </c>
      <c r="I450" s="17">
        <v>12</v>
      </c>
      <c r="J450" s="17">
        <f t="shared" ref="J450" si="1432">I450+H450</f>
        <v>25</v>
      </c>
      <c r="K450" s="7">
        <f t="shared" ref="K450" si="1433">J450*C450</f>
        <v>3676.4705882352941</v>
      </c>
      <c r="L450" s="33"/>
    </row>
    <row r="451" spans="1:12" s="24" customFormat="1" ht="15" customHeight="1">
      <c r="A451" s="20">
        <v>43691</v>
      </c>
      <c r="B451" s="20" t="s">
        <v>34</v>
      </c>
      <c r="C451" s="13">
        <f t="shared" si="1325"/>
        <v>307.69230769230768</v>
      </c>
      <c r="D451" s="22" t="s">
        <v>13</v>
      </c>
      <c r="E451" s="30">
        <v>650</v>
      </c>
      <c r="F451" s="30">
        <v>656</v>
      </c>
      <c r="G451" s="30">
        <v>0</v>
      </c>
      <c r="H451" s="17">
        <f t="shared" ref="H451" si="1434">(IF(D451="SELL",E451-F451,IF(D451="BUY",F451-E451)))</f>
        <v>6</v>
      </c>
      <c r="I451" s="17">
        <v>0</v>
      </c>
      <c r="J451" s="17">
        <f t="shared" ref="J451" si="1435">I451+H451</f>
        <v>6</v>
      </c>
      <c r="K451" s="7">
        <f t="shared" ref="K451" si="1436">J451*C451</f>
        <v>1846.1538461538462</v>
      </c>
    </row>
    <row r="452" spans="1:12" s="24" customFormat="1" ht="15" customHeight="1">
      <c r="A452" s="20">
        <v>43690</v>
      </c>
      <c r="B452" s="20" t="s">
        <v>34</v>
      </c>
      <c r="C452" s="13">
        <f t="shared" si="1325"/>
        <v>309.59752321981426</v>
      </c>
      <c r="D452" s="22" t="s">
        <v>32</v>
      </c>
      <c r="E452" s="30">
        <v>646</v>
      </c>
      <c r="F452" s="30">
        <v>637</v>
      </c>
      <c r="G452" s="30">
        <v>0</v>
      </c>
      <c r="H452" s="17">
        <f t="shared" ref="H452" si="1437">(IF(D452="SELL",E452-F452,IF(D452="BUY",F452-E452)))</f>
        <v>9</v>
      </c>
      <c r="I452" s="17">
        <v>0</v>
      </c>
      <c r="J452" s="17">
        <f t="shared" ref="J452" si="1438">I452+H452</f>
        <v>9</v>
      </c>
      <c r="K452" s="7">
        <f t="shared" ref="K452" si="1439">J452*C452</f>
        <v>2786.3777089783284</v>
      </c>
    </row>
    <row r="453" spans="1:12" s="24" customFormat="1" ht="15" customHeight="1">
      <c r="A453" s="20">
        <v>43686</v>
      </c>
      <c r="B453" s="20" t="s">
        <v>429</v>
      </c>
      <c r="C453" s="13">
        <f t="shared" si="1325"/>
        <v>261.43790849673201</v>
      </c>
      <c r="D453" s="22" t="s">
        <v>13</v>
      </c>
      <c r="E453" s="30">
        <v>765</v>
      </c>
      <c r="F453" s="30">
        <v>772</v>
      </c>
      <c r="G453" s="30">
        <v>0</v>
      </c>
      <c r="H453" s="17">
        <f t="shared" ref="H453:H454" si="1440">(IF(D453="SELL",E453-F453,IF(D453="BUY",F453-E453)))</f>
        <v>7</v>
      </c>
      <c r="I453" s="17">
        <v>0</v>
      </c>
      <c r="J453" s="17">
        <f t="shared" ref="J453:J454" si="1441">I453+H453</f>
        <v>7</v>
      </c>
      <c r="K453" s="7">
        <f t="shared" ref="K453:K454" si="1442">J453*C453</f>
        <v>1830.065359477124</v>
      </c>
    </row>
    <row r="454" spans="1:12" s="24" customFormat="1" ht="15" customHeight="1">
      <c r="A454" s="20">
        <v>43686</v>
      </c>
      <c r="B454" s="20" t="s">
        <v>52</v>
      </c>
      <c r="C454" s="13">
        <f t="shared" si="1325"/>
        <v>307.21966205837174</v>
      </c>
      <c r="D454" s="22" t="s">
        <v>13</v>
      </c>
      <c r="E454" s="30">
        <v>651</v>
      </c>
      <c r="F454" s="30">
        <v>650</v>
      </c>
      <c r="G454" s="30">
        <v>0</v>
      </c>
      <c r="H454" s="17">
        <f t="shared" si="1440"/>
        <v>-1</v>
      </c>
      <c r="I454" s="17">
        <v>0</v>
      </c>
      <c r="J454" s="17">
        <f t="shared" si="1441"/>
        <v>-1</v>
      </c>
      <c r="K454" s="7">
        <f t="shared" si="1442"/>
        <v>-307.21966205837174</v>
      </c>
    </row>
    <row r="455" spans="1:12" s="24" customFormat="1" ht="15" customHeight="1">
      <c r="A455" s="20">
        <v>43684</v>
      </c>
      <c r="B455" s="20" t="s">
        <v>99</v>
      </c>
      <c r="C455" s="13">
        <f t="shared" si="1325"/>
        <v>128.2051282051282</v>
      </c>
      <c r="D455" s="22" t="s">
        <v>13</v>
      </c>
      <c r="E455" s="30">
        <v>1560</v>
      </c>
      <c r="F455" s="30">
        <v>1575</v>
      </c>
      <c r="G455" s="30">
        <v>0</v>
      </c>
      <c r="H455" s="17">
        <f t="shared" ref="H455" si="1443">(IF(D455="SELL",E455-F455,IF(D455="BUY",F455-E455)))</f>
        <v>15</v>
      </c>
      <c r="I455" s="17">
        <v>0</v>
      </c>
      <c r="J455" s="17">
        <f t="shared" ref="J455" si="1444">I455+H455</f>
        <v>15</v>
      </c>
      <c r="K455" s="7">
        <f t="shared" ref="K455" si="1445">J455*C455</f>
        <v>1923.0769230769231</v>
      </c>
    </row>
    <row r="456" spans="1:12" s="24" customFormat="1" ht="15" customHeight="1">
      <c r="A456" s="20">
        <v>43683</v>
      </c>
      <c r="B456" s="20" t="s">
        <v>428</v>
      </c>
      <c r="C456" s="13">
        <f t="shared" si="1325"/>
        <v>195.88638589618023</v>
      </c>
      <c r="D456" s="22" t="s">
        <v>13</v>
      </c>
      <c r="E456" s="30">
        <v>1021</v>
      </c>
      <c r="F456" s="30">
        <v>1031</v>
      </c>
      <c r="G456" s="30">
        <v>0</v>
      </c>
      <c r="H456" s="17">
        <f t="shared" ref="H456:H459" si="1446">(IF(D456="SELL",E456-F456,IF(D456="BUY",F456-E456)))</f>
        <v>10</v>
      </c>
      <c r="I456" s="17">
        <v>0</v>
      </c>
      <c r="J456" s="17">
        <f t="shared" ref="J456:J459" si="1447">I456+H456</f>
        <v>10</v>
      </c>
      <c r="K456" s="7">
        <f t="shared" ref="K456:K459" si="1448">J456*C456</f>
        <v>1958.8638589618022</v>
      </c>
    </row>
    <row r="457" spans="1:12" s="24" customFormat="1" ht="15" customHeight="1">
      <c r="A457" s="20">
        <v>43683</v>
      </c>
      <c r="B457" s="20" t="s">
        <v>397</v>
      </c>
      <c r="C457" s="13">
        <f t="shared" si="1325"/>
        <v>137.83597518952448</v>
      </c>
      <c r="D457" s="22" t="s">
        <v>13</v>
      </c>
      <c r="E457" s="30">
        <v>1451</v>
      </c>
      <c r="F457" s="30">
        <v>1420</v>
      </c>
      <c r="G457" s="30">
        <v>0</v>
      </c>
      <c r="H457" s="17">
        <f t="shared" ref="H457" si="1449">(IF(D457="SELL",E457-F457,IF(D457="BUY",F457-E457)))</f>
        <v>-31</v>
      </c>
      <c r="I457" s="17">
        <v>0</v>
      </c>
      <c r="J457" s="17">
        <f t="shared" ref="J457" si="1450">I457+H457</f>
        <v>-31</v>
      </c>
      <c r="K457" s="7">
        <f t="shared" ref="K457" si="1451">J457*C457</f>
        <v>-4272.9152308752591</v>
      </c>
    </row>
    <row r="458" spans="1:12" s="24" customFormat="1" ht="15" customHeight="1">
      <c r="A458" s="20">
        <v>43682</v>
      </c>
      <c r="B458" s="20" t="s">
        <v>427</v>
      </c>
      <c r="C458" s="13">
        <f t="shared" si="1325"/>
        <v>3710.5751391465678</v>
      </c>
      <c r="D458" s="22" t="s">
        <v>32</v>
      </c>
      <c r="E458" s="30">
        <v>53.9</v>
      </c>
      <c r="F458" s="30">
        <v>52.9</v>
      </c>
      <c r="G458" s="30">
        <v>0</v>
      </c>
      <c r="H458" s="17">
        <f t="shared" si="1446"/>
        <v>1</v>
      </c>
      <c r="I458" s="17">
        <v>0</v>
      </c>
      <c r="J458" s="17">
        <f t="shared" si="1447"/>
        <v>1</v>
      </c>
      <c r="K458" s="7">
        <f t="shared" si="1448"/>
        <v>3710.5751391465678</v>
      </c>
    </row>
    <row r="459" spans="1:12" s="24" customFormat="1" ht="15" customHeight="1">
      <c r="A459" s="20">
        <v>43682</v>
      </c>
      <c r="B459" s="20" t="s">
        <v>21</v>
      </c>
      <c r="C459" s="13">
        <f t="shared" si="1325"/>
        <v>509.55414012738851</v>
      </c>
      <c r="D459" s="22" t="s">
        <v>32</v>
      </c>
      <c r="E459" s="30">
        <v>392.5</v>
      </c>
      <c r="F459" s="30">
        <v>398</v>
      </c>
      <c r="G459" s="30">
        <v>0</v>
      </c>
      <c r="H459" s="17">
        <f t="shared" si="1446"/>
        <v>-5.5</v>
      </c>
      <c r="I459" s="17">
        <v>0</v>
      </c>
      <c r="J459" s="17">
        <f t="shared" si="1447"/>
        <v>-5.5</v>
      </c>
      <c r="K459" s="7">
        <f t="shared" si="1448"/>
        <v>-2802.5477707006366</v>
      </c>
    </row>
    <row r="460" spans="1:12" s="24" customFormat="1" ht="15" customHeight="1">
      <c r="A460" s="20">
        <v>43679</v>
      </c>
      <c r="B460" s="20" t="s">
        <v>94</v>
      </c>
      <c r="C460" s="13">
        <f t="shared" si="1325"/>
        <v>75.471698113207552</v>
      </c>
      <c r="D460" s="22" t="s">
        <v>13</v>
      </c>
      <c r="E460" s="30">
        <v>2650</v>
      </c>
      <c r="F460" s="30">
        <v>2610</v>
      </c>
      <c r="G460" s="30">
        <v>0</v>
      </c>
      <c r="H460" s="17">
        <f t="shared" ref="H460:H462" si="1452">(IF(D460="SELL",E460-F460,IF(D460="BUY",F460-E460)))</f>
        <v>-40</v>
      </c>
      <c r="I460" s="17">
        <v>0</v>
      </c>
      <c r="J460" s="17">
        <f t="shared" ref="J460:J462" si="1453">I460+H460</f>
        <v>-40</v>
      </c>
      <c r="K460" s="7">
        <f t="shared" ref="K460:K462" si="1454">J460*C460</f>
        <v>-3018.867924528302</v>
      </c>
    </row>
    <row r="461" spans="1:12" s="24" customFormat="1" ht="15" customHeight="1">
      <c r="A461" s="20">
        <v>43679</v>
      </c>
      <c r="B461" s="20" t="s">
        <v>392</v>
      </c>
      <c r="C461" s="13">
        <f t="shared" si="1325"/>
        <v>409.8360655737705</v>
      </c>
      <c r="D461" s="22" t="s">
        <v>32</v>
      </c>
      <c r="E461" s="30">
        <v>488</v>
      </c>
      <c r="F461" s="30">
        <v>495</v>
      </c>
      <c r="G461" s="30">
        <v>0</v>
      </c>
      <c r="H461" s="17">
        <f t="shared" si="1452"/>
        <v>-7</v>
      </c>
      <c r="I461" s="17">
        <v>0</v>
      </c>
      <c r="J461" s="17">
        <f t="shared" si="1453"/>
        <v>-7</v>
      </c>
      <c r="K461" s="7">
        <f t="shared" si="1454"/>
        <v>-2868.8524590163934</v>
      </c>
    </row>
    <row r="462" spans="1:12" s="24" customFormat="1" ht="15" customHeight="1">
      <c r="A462" s="20">
        <v>43678</v>
      </c>
      <c r="B462" s="20" t="s">
        <v>390</v>
      </c>
      <c r="C462" s="13">
        <f t="shared" si="1325"/>
        <v>227.79043280182233</v>
      </c>
      <c r="D462" s="22" t="s">
        <v>32</v>
      </c>
      <c r="E462" s="30">
        <v>878</v>
      </c>
      <c r="F462" s="30">
        <v>888</v>
      </c>
      <c r="G462" s="30">
        <v>0</v>
      </c>
      <c r="H462" s="17">
        <f t="shared" si="1452"/>
        <v>-10</v>
      </c>
      <c r="I462" s="17">
        <v>0</v>
      </c>
      <c r="J462" s="17">
        <f t="shared" si="1453"/>
        <v>-10</v>
      </c>
      <c r="K462" s="7">
        <f t="shared" si="1454"/>
        <v>-2277.9043280182232</v>
      </c>
    </row>
    <row r="463" spans="1:12" s="24" customFormat="1" ht="15" customHeight="1">
      <c r="A463" s="20">
        <v>43677</v>
      </c>
      <c r="B463" s="20" t="s">
        <v>106</v>
      </c>
      <c r="C463" s="13">
        <f t="shared" si="1325"/>
        <v>190.47619047619048</v>
      </c>
      <c r="D463" s="22" t="s">
        <v>32</v>
      </c>
      <c r="E463" s="30">
        <v>1050</v>
      </c>
      <c r="F463" s="30">
        <v>1065</v>
      </c>
      <c r="G463" s="30">
        <v>0</v>
      </c>
      <c r="H463" s="17">
        <f t="shared" ref="H463" si="1455">(IF(D463="SELL",E463-F463,IF(D463="BUY",F463-E463)))</f>
        <v>-15</v>
      </c>
      <c r="I463" s="17">
        <v>0</v>
      </c>
      <c r="J463" s="17">
        <f t="shared" ref="J463" si="1456">I463+H463</f>
        <v>-15</v>
      </c>
      <c r="K463" s="7">
        <f t="shared" ref="K463" si="1457">J463*C463</f>
        <v>-2857.1428571428573</v>
      </c>
    </row>
    <row r="464" spans="1:12" s="24" customFormat="1" ht="15" customHeight="1">
      <c r="A464" s="20">
        <v>43676</v>
      </c>
      <c r="B464" s="20" t="s">
        <v>75</v>
      </c>
      <c r="C464" s="13">
        <f t="shared" si="1325"/>
        <v>754.71698113207549</v>
      </c>
      <c r="D464" s="22" t="s">
        <v>32</v>
      </c>
      <c r="E464" s="30">
        <v>265</v>
      </c>
      <c r="F464" s="30">
        <v>261</v>
      </c>
      <c r="G464" s="30">
        <v>256</v>
      </c>
      <c r="H464" s="17">
        <f t="shared" ref="H464:H465" si="1458">(IF(D464="SELL",E464-F464,IF(D464="BUY",F464-E464)))</f>
        <v>4</v>
      </c>
      <c r="I464" s="17">
        <v>5</v>
      </c>
      <c r="J464" s="17">
        <f t="shared" ref="J464:J465" si="1459">I464+H464</f>
        <v>9</v>
      </c>
      <c r="K464" s="7">
        <f t="shared" ref="K464:K465" si="1460">J464*C464</f>
        <v>6792.4528301886794</v>
      </c>
    </row>
    <row r="465" spans="1:11" s="24" customFormat="1" ht="15" customHeight="1">
      <c r="A465" s="20">
        <v>43676</v>
      </c>
      <c r="B465" s="20" t="s">
        <v>411</v>
      </c>
      <c r="C465" s="13">
        <f t="shared" si="1325"/>
        <v>143.88489208633092</v>
      </c>
      <c r="D465" s="22" t="s">
        <v>13</v>
      </c>
      <c r="E465" s="30">
        <v>1390</v>
      </c>
      <c r="F465" s="30">
        <v>1390</v>
      </c>
      <c r="G465" s="30">
        <v>0</v>
      </c>
      <c r="H465" s="17">
        <f t="shared" si="1458"/>
        <v>0</v>
      </c>
      <c r="I465" s="17">
        <v>0</v>
      </c>
      <c r="J465" s="17">
        <f t="shared" si="1459"/>
        <v>0</v>
      </c>
      <c r="K465" s="7">
        <f t="shared" si="1460"/>
        <v>0</v>
      </c>
    </row>
    <row r="466" spans="1:11" s="24" customFormat="1" ht="15" customHeight="1">
      <c r="A466" s="20">
        <v>43675</v>
      </c>
      <c r="B466" s="20" t="s">
        <v>99</v>
      </c>
      <c r="C466" s="13">
        <f t="shared" si="1325"/>
        <v>127.38853503184713</v>
      </c>
      <c r="D466" s="22" t="s">
        <v>32</v>
      </c>
      <c r="E466" s="30">
        <v>1570</v>
      </c>
      <c r="F466" s="30">
        <v>1550</v>
      </c>
      <c r="G466" s="30">
        <v>0</v>
      </c>
      <c r="H466" s="17">
        <f t="shared" ref="H466" si="1461">(IF(D466="SELL",E466-F466,IF(D466="BUY",F466-E466)))</f>
        <v>20</v>
      </c>
      <c r="I466" s="17">
        <v>0</v>
      </c>
      <c r="J466" s="17">
        <f t="shared" ref="J466" si="1462">I466+H466</f>
        <v>20</v>
      </c>
      <c r="K466" s="7">
        <f t="shared" ref="K466" si="1463">J466*C466</f>
        <v>2547.7707006369424</v>
      </c>
    </row>
    <row r="467" spans="1:11" s="24" customFormat="1" ht="15" customHeight="1">
      <c r="A467" s="20">
        <v>43672</v>
      </c>
      <c r="B467" s="20" t="s">
        <v>411</v>
      </c>
      <c r="C467" s="13">
        <f t="shared" si="1325"/>
        <v>144.92753623188406</v>
      </c>
      <c r="D467" s="22" t="s">
        <v>13</v>
      </c>
      <c r="E467" s="30">
        <v>1380</v>
      </c>
      <c r="F467" s="30">
        <v>1395</v>
      </c>
      <c r="G467" s="30">
        <v>0</v>
      </c>
      <c r="H467" s="17">
        <f t="shared" ref="H467" si="1464">(IF(D467="SELL",E467-F467,IF(D467="BUY",F467-E467)))</f>
        <v>15</v>
      </c>
      <c r="I467" s="17">
        <v>0</v>
      </c>
      <c r="J467" s="17">
        <f t="shared" ref="J467" si="1465">I467+H467</f>
        <v>15</v>
      </c>
      <c r="K467" s="7">
        <f t="shared" ref="K467" si="1466">J467*C467</f>
        <v>2173.913043478261</v>
      </c>
    </row>
    <row r="468" spans="1:11" s="24" customFormat="1" ht="15" customHeight="1">
      <c r="A468" s="20">
        <v>43671</v>
      </c>
      <c r="B468" s="20" t="s">
        <v>160</v>
      </c>
      <c r="C468" s="13">
        <f t="shared" si="1325"/>
        <v>123.07692307692308</v>
      </c>
      <c r="D468" s="22" t="s">
        <v>13</v>
      </c>
      <c r="E468" s="30">
        <v>1625</v>
      </c>
      <c r="F468" s="30">
        <v>1645</v>
      </c>
      <c r="G468" s="30">
        <v>0</v>
      </c>
      <c r="H468" s="17">
        <f t="shared" ref="H468" si="1467">(IF(D468="SELL",E468-F468,IF(D468="BUY",F468-E468)))</f>
        <v>20</v>
      </c>
      <c r="I468" s="17">
        <v>0</v>
      </c>
      <c r="J468" s="17">
        <f t="shared" ref="J468" si="1468">I468+H468</f>
        <v>20</v>
      </c>
      <c r="K468" s="7">
        <f t="shared" ref="K468" si="1469">J468*C468</f>
        <v>2461.5384615384614</v>
      </c>
    </row>
    <row r="469" spans="1:11" s="24" customFormat="1" ht="15" customHeight="1">
      <c r="A469" s="20">
        <v>43670</v>
      </c>
      <c r="B469" s="20" t="s">
        <v>145</v>
      </c>
      <c r="C469" s="13">
        <f t="shared" si="1325"/>
        <v>318.97926634768743</v>
      </c>
      <c r="D469" s="22" t="s">
        <v>32</v>
      </c>
      <c r="E469" s="30">
        <v>627</v>
      </c>
      <c r="F469" s="30">
        <v>626</v>
      </c>
      <c r="G469" s="30">
        <v>0</v>
      </c>
      <c r="H469" s="17">
        <f t="shared" ref="H469:H470" si="1470">(IF(D469="SELL",E469-F469,IF(D469="BUY",F469-E469)))</f>
        <v>1</v>
      </c>
      <c r="I469" s="17">
        <v>0</v>
      </c>
      <c r="J469" s="17">
        <f t="shared" ref="J469:J470" si="1471">I469+H469</f>
        <v>1</v>
      </c>
      <c r="K469" s="7">
        <f t="shared" ref="K469:K470" si="1472">J469*C469</f>
        <v>318.97926634768743</v>
      </c>
    </row>
    <row r="470" spans="1:11" s="24" customFormat="1" ht="15" customHeight="1">
      <c r="A470" s="20">
        <v>43670</v>
      </c>
      <c r="B470" s="20" t="s">
        <v>106</v>
      </c>
      <c r="C470" s="13">
        <f t="shared" si="1325"/>
        <v>184.33179723502303</v>
      </c>
      <c r="D470" s="22" t="s">
        <v>32</v>
      </c>
      <c r="E470" s="30">
        <v>1085</v>
      </c>
      <c r="F470" s="30">
        <v>1085</v>
      </c>
      <c r="G470" s="30">
        <v>0</v>
      </c>
      <c r="H470" s="17">
        <f t="shared" si="1470"/>
        <v>0</v>
      </c>
      <c r="I470" s="17">
        <v>0</v>
      </c>
      <c r="J470" s="17">
        <f t="shared" si="1471"/>
        <v>0</v>
      </c>
      <c r="K470" s="7">
        <f t="shared" si="1472"/>
        <v>0</v>
      </c>
    </row>
    <row r="471" spans="1:11" s="24" customFormat="1" ht="15" customHeight="1">
      <c r="A471" s="20">
        <v>43668</v>
      </c>
      <c r="B471" s="20" t="s">
        <v>398</v>
      </c>
      <c r="C471" s="13">
        <f t="shared" si="1325"/>
        <v>322.58064516129031</v>
      </c>
      <c r="D471" s="22" t="s">
        <v>32</v>
      </c>
      <c r="E471" s="30">
        <v>620</v>
      </c>
      <c r="F471" s="30">
        <v>630</v>
      </c>
      <c r="G471" s="30">
        <v>0</v>
      </c>
      <c r="H471" s="17">
        <f t="shared" ref="H471:H472" si="1473">(IF(D471="SELL",E471-F471,IF(D471="BUY",F471-E471)))</f>
        <v>-10</v>
      </c>
      <c r="I471" s="17">
        <v>0</v>
      </c>
      <c r="J471" s="17">
        <f t="shared" ref="J471:J472" si="1474">I471+H471</f>
        <v>-10</v>
      </c>
      <c r="K471" s="7">
        <f t="shared" ref="K471:K472" si="1475">J471*C471</f>
        <v>-3225.8064516129029</v>
      </c>
    </row>
    <row r="472" spans="1:11" s="24" customFormat="1" ht="15" customHeight="1">
      <c r="A472" s="20">
        <v>43668</v>
      </c>
      <c r="B472" s="20" t="s">
        <v>193</v>
      </c>
      <c r="C472" s="13">
        <f t="shared" si="1325"/>
        <v>357.14285714285717</v>
      </c>
      <c r="D472" s="22" t="s">
        <v>32</v>
      </c>
      <c r="E472" s="30">
        <v>560</v>
      </c>
      <c r="F472" s="30">
        <v>566</v>
      </c>
      <c r="G472" s="30">
        <v>0</v>
      </c>
      <c r="H472" s="17">
        <f t="shared" si="1473"/>
        <v>-6</v>
      </c>
      <c r="I472" s="17">
        <v>0</v>
      </c>
      <c r="J472" s="17">
        <f t="shared" si="1474"/>
        <v>-6</v>
      </c>
      <c r="K472" s="7">
        <f t="shared" si="1475"/>
        <v>-2142.8571428571431</v>
      </c>
    </row>
    <row r="473" spans="1:11" s="24" customFormat="1" ht="15" customHeight="1">
      <c r="A473" s="20">
        <v>43665</v>
      </c>
      <c r="B473" s="20" t="s">
        <v>75</v>
      </c>
      <c r="C473" s="13">
        <f t="shared" si="1325"/>
        <v>719.42446043165467</v>
      </c>
      <c r="D473" s="22" t="s">
        <v>32</v>
      </c>
      <c r="E473" s="30">
        <v>278</v>
      </c>
      <c r="F473" s="30">
        <v>274.5</v>
      </c>
      <c r="G473" s="30">
        <v>270</v>
      </c>
      <c r="H473" s="17">
        <f t="shared" ref="H473" si="1476">(IF(D473="SELL",E473-F473,IF(D473="BUY",F473-E473)))</f>
        <v>3.5</v>
      </c>
      <c r="I473" s="17">
        <v>4.5</v>
      </c>
      <c r="J473" s="17">
        <f t="shared" ref="J473" si="1477">I473+H473</f>
        <v>8</v>
      </c>
      <c r="K473" s="7">
        <f t="shared" ref="K473" si="1478">J473*C473</f>
        <v>5755.3956834532373</v>
      </c>
    </row>
    <row r="474" spans="1:11" s="24" customFormat="1" ht="15" customHeight="1">
      <c r="A474" s="20">
        <v>43664</v>
      </c>
      <c r="B474" s="20" t="s">
        <v>381</v>
      </c>
      <c r="C474" s="13">
        <f t="shared" si="1325"/>
        <v>142.85714285714286</v>
      </c>
      <c r="D474" s="22" t="s">
        <v>13</v>
      </c>
      <c r="E474" s="30">
        <v>1400</v>
      </c>
      <c r="F474" s="30">
        <v>1400</v>
      </c>
      <c r="G474" s="30">
        <v>0</v>
      </c>
      <c r="H474" s="17">
        <f t="shared" ref="H474" si="1479">(IF(D474="SELL",E474-F474,IF(D474="BUY",F474-E474)))</f>
        <v>0</v>
      </c>
      <c r="I474" s="17">
        <v>0</v>
      </c>
      <c r="J474" s="17">
        <f t="shared" ref="J474" si="1480">I474+H474</f>
        <v>0</v>
      </c>
      <c r="K474" s="7">
        <f t="shared" ref="K474" si="1481">J474*C474</f>
        <v>0</v>
      </c>
    </row>
    <row r="475" spans="1:11" s="24" customFormat="1" ht="15" customHeight="1">
      <c r="A475" s="20">
        <v>43663</v>
      </c>
      <c r="B475" s="20" t="s">
        <v>381</v>
      </c>
      <c r="C475" s="13">
        <f t="shared" ref="C475:C538" si="1482">200000/E475</f>
        <v>144.92753623188406</v>
      </c>
      <c r="D475" s="22" t="s">
        <v>13</v>
      </c>
      <c r="E475" s="30">
        <v>1380</v>
      </c>
      <c r="F475" s="30">
        <v>1395</v>
      </c>
      <c r="G475" s="30">
        <v>1415</v>
      </c>
      <c r="H475" s="17">
        <f t="shared" ref="H475" si="1483">(IF(D475="SELL",E475-F475,IF(D475="BUY",F475-E475)))</f>
        <v>15</v>
      </c>
      <c r="I475" s="17">
        <v>20</v>
      </c>
      <c r="J475" s="17">
        <f t="shared" ref="J475" si="1484">I475+H475</f>
        <v>35</v>
      </c>
      <c r="K475" s="7">
        <f t="shared" ref="K475" si="1485">J475*C475</f>
        <v>5072.463768115942</v>
      </c>
    </row>
    <row r="476" spans="1:11" s="24" customFormat="1" ht="15" customHeight="1">
      <c r="A476" s="20">
        <v>43662</v>
      </c>
      <c r="B476" s="20" t="s">
        <v>372</v>
      </c>
      <c r="C476" s="13">
        <f t="shared" si="1482"/>
        <v>273.97260273972603</v>
      </c>
      <c r="D476" s="22" t="s">
        <v>32</v>
      </c>
      <c r="E476" s="30">
        <v>730</v>
      </c>
      <c r="F476" s="30">
        <v>720</v>
      </c>
      <c r="G476" s="30">
        <v>0</v>
      </c>
      <c r="H476" s="17">
        <f t="shared" ref="H476" si="1486">(IF(D476="SELL",E476-F476,IF(D476="BUY",F476-E476)))</f>
        <v>10</v>
      </c>
      <c r="I476" s="17">
        <v>0</v>
      </c>
      <c r="J476" s="17">
        <f t="shared" ref="J476" si="1487">I476+H476</f>
        <v>10</v>
      </c>
      <c r="K476" s="7">
        <f t="shared" ref="K476" si="1488">J476*C476</f>
        <v>2739.7260273972602</v>
      </c>
    </row>
    <row r="477" spans="1:11" s="24" customFormat="1" ht="15" customHeight="1">
      <c r="A477" s="20">
        <v>43661</v>
      </c>
      <c r="B477" s="20" t="s">
        <v>426</v>
      </c>
      <c r="C477" s="13">
        <f t="shared" si="1482"/>
        <v>384.61538461538464</v>
      </c>
      <c r="D477" s="22" t="s">
        <v>13</v>
      </c>
      <c r="E477" s="30">
        <v>520</v>
      </c>
      <c r="F477" s="30">
        <v>523</v>
      </c>
      <c r="G477" s="30">
        <v>0</v>
      </c>
      <c r="H477" s="17">
        <f t="shared" ref="H477" si="1489">(IF(D477="SELL",E477-F477,IF(D477="BUY",F477-E477)))</f>
        <v>3</v>
      </c>
      <c r="I477" s="17">
        <v>0</v>
      </c>
      <c r="J477" s="17">
        <f t="shared" ref="J477" si="1490">I477+H477</f>
        <v>3</v>
      </c>
      <c r="K477" s="7">
        <f t="shared" ref="K477" si="1491">J477*C477</f>
        <v>1153.8461538461538</v>
      </c>
    </row>
    <row r="478" spans="1:11" s="24" customFormat="1" ht="15" customHeight="1">
      <c r="A478" s="20">
        <v>43661</v>
      </c>
      <c r="B478" s="20" t="s">
        <v>125</v>
      </c>
      <c r="C478" s="13">
        <f t="shared" si="1482"/>
        <v>138.88888888888889</v>
      </c>
      <c r="D478" s="22" t="s">
        <v>13</v>
      </c>
      <c r="E478" s="30">
        <v>1440</v>
      </c>
      <c r="F478" s="30">
        <v>1425</v>
      </c>
      <c r="G478" s="30">
        <v>0</v>
      </c>
      <c r="H478" s="17">
        <f t="shared" ref="H478" si="1492">(IF(D478="SELL",E478-F478,IF(D478="BUY",F478-E478)))</f>
        <v>-15</v>
      </c>
      <c r="I478" s="17">
        <v>0</v>
      </c>
      <c r="J478" s="17">
        <f t="shared" ref="J478" si="1493">I478+H478</f>
        <v>-15</v>
      </c>
      <c r="K478" s="7">
        <f t="shared" ref="K478" si="1494">J478*C478</f>
        <v>-2083.3333333333335</v>
      </c>
    </row>
    <row r="479" spans="1:11" s="24" customFormat="1" ht="15" customHeight="1">
      <c r="A479" s="20">
        <v>43658</v>
      </c>
      <c r="B479" s="20" t="s">
        <v>425</v>
      </c>
      <c r="C479" s="13">
        <f t="shared" si="1482"/>
        <v>675.67567567567562</v>
      </c>
      <c r="D479" s="22" t="s">
        <v>13</v>
      </c>
      <c r="E479" s="30">
        <v>296</v>
      </c>
      <c r="F479" s="30">
        <v>299</v>
      </c>
      <c r="G479" s="30">
        <v>0</v>
      </c>
      <c r="H479" s="17">
        <f t="shared" ref="H479" si="1495">(IF(D479="SELL",E479-F479,IF(D479="BUY",F479-E479)))</f>
        <v>3</v>
      </c>
      <c r="I479" s="17">
        <v>0</v>
      </c>
      <c r="J479" s="17">
        <f t="shared" ref="J479" si="1496">I479+H479</f>
        <v>3</v>
      </c>
      <c r="K479" s="7">
        <f t="shared" ref="K479" si="1497">J479*C479</f>
        <v>2027.0270270270269</v>
      </c>
    </row>
    <row r="480" spans="1:11" s="24" customFormat="1" ht="15" customHeight="1">
      <c r="A480" s="20">
        <v>43658</v>
      </c>
      <c r="B480" s="20" t="s">
        <v>424</v>
      </c>
      <c r="C480" s="13">
        <f t="shared" si="1482"/>
        <v>420.16806722689074</v>
      </c>
      <c r="D480" s="22" t="s">
        <v>13</v>
      </c>
      <c r="E480" s="30">
        <v>476</v>
      </c>
      <c r="F480" s="30">
        <v>480</v>
      </c>
      <c r="G480" s="30">
        <v>0</v>
      </c>
      <c r="H480" s="17">
        <f t="shared" ref="H480" si="1498">(IF(D480="SELL",E480-F480,IF(D480="BUY",F480-E480)))</f>
        <v>4</v>
      </c>
      <c r="I480" s="17">
        <v>0</v>
      </c>
      <c r="J480" s="17">
        <f t="shared" ref="J480" si="1499">I480+H480</f>
        <v>4</v>
      </c>
      <c r="K480" s="7">
        <f t="shared" ref="K480" si="1500">J480*C480</f>
        <v>1680.672268907563</v>
      </c>
    </row>
    <row r="481" spans="1:11" s="24" customFormat="1" ht="15" customHeight="1">
      <c r="A481" s="20">
        <v>43657</v>
      </c>
      <c r="B481" s="20" t="s">
        <v>423</v>
      </c>
      <c r="C481" s="13">
        <f t="shared" si="1482"/>
        <v>164.88046166529267</v>
      </c>
      <c r="D481" s="22" t="s">
        <v>32</v>
      </c>
      <c r="E481" s="30">
        <v>1213</v>
      </c>
      <c r="F481" s="30">
        <v>1193</v>
      </c>
      <c r="G481" s="30">
        <v>1173</v>
      </c>
      <c r="H481" s="17">
        <f t="shared" ref="H481" si="1501">(IF(D481="SELL",E481-F481,IF(D481="BUY",F481-E481)))</f>
        <v>20</v>
      </c>
      <c r="I481" s="17">
        <v>0</v>
      </c>
      <c r="J481" s="17">
        <f t="shared" ref="J481" si="1502">I481+H481</f>
        <v>20</v>
      </c>
      <c r="K481" s="7">
        <f t="shared" ref="K481" si="1503">J481*C481</f>
        <v>3297.6092333058532</v>
      </c>
    </row>
    <row r="482" spans="1:11" s="24" customFormat="1" ht="15" customHeight="1">
      <c r="A482" s="20">
        <v>43657</v>
      </c>
      <c r="B482" s="20" t="s">
        <v>422</v>
      </c>
      <c r="C482" s="13">
        <f t="shared" si="1482"/>
        <v>1063.8297872340424</v>
      </c>
      <c r="D482" s="22" t="s">
        <v>32</v>
      </c>
      <c r="E482" s="30">
        <v>188</v>
      </c>
      <c r="F482" s="30">
        <v>186</v>
      </c>
      <c r="G482" s="30">
        <v>183</v>
      </c>
      <c r="H482" s="17">
        <f t="shared" ref="H482" si="1504">(IF(D482="SELL",E482-F482,IF(D482="BUY",F482-E482)))</f>
        <v>2</v>
      </c>
      <c r="I482" s="17">
        <v>0</v>
      </c>
      <c r="J482" s="17">
        <f t="shared" ref="J482" si="1505">I482+H482</f>
        <v>2</v>
      </c>
      <c r="K482" s="7">
        <f t="shared" ref="K482" si="1506">J482*C482</f>
        <v>2127.6595744680849</v>
      </c>
    </row>
    <row r="483" spans="1:11" s="24" customFormat="1" ht="15" customHeight="1">
      <c r="A483" s="20">
        <v>43655</v>
      </c>
      <c r="B483" s="20" t="s">
        <v>370</v>
      </c>
      <c r="C483" s="13">
        <f t="shared" si="1482"/>
        <v>103.8961038961039</v>
      </c>
      <c r="D483" s="22" t="s">
        <v>32</v>
      </c>
      <c r="E483" s="30">
        <v>1925</v>
      </c>
      <c r="F483" s="30">
        <v>1950</v>
      </c>
      <c r="G483" s="30">
        <v>0</v>
      </c>
      <c r="H483" s="17">
        <f t="shared" ref="H483:H484" si="1507">(IF(D483="SELL",E483-F483,IF(D483="BUY",F483-E483)))</f>
        <v>-25</v>
      </c>
      <c r="I483" s="17">
        <v>0</v>
      </c>
      <c r="J483" s="17">
        <f t="shared" ref="J483:J484" si="1508">I483+H483</f>
        <v>-25</v>
      </c>
      <c r="K483" s="7">
        <f t="shared" ref="K483:K484" si="1509">J483*C483</f>
        <v>-2597.4025974025972</v>
      </c>
    </row>
    <row r="484" spans="1:11" s="24" customFormat="1" ht="15" customHeight="1">
      <c r="A484" s="20">
        <v>43655</v>
      </c>
      <c r="B484" s="20" t="s">
        <v>356</v>
      </c>
      <c r="C484" s="13">
        <f t="shared" si="1482"/>
        <v>273.97260273972603</v>
      </c>
      <c r="D484" s="22" t="s">
        <v>32</v>
      </c>
      <c r="E484" s="30">
        <v>730</v>
      </c>
      <c r="F484" s="30">
        <v>745</v>
      </c>
      <c r="G484" s="30">
        <v>0</v>
      </c>
      <c r="H484" s="17">
        <f t="shared" si="1507"/>
        <v>-15</v>
      </c>
      <c r="I484" s="17">
        <v>0</v>
      </c>
      <c r="J484" s="17">
        <f t="shared" si="1508"/>
        <v>-15</v>
      </c>
      <c r="K484" s="7">
        <f t="shared" si="1509"/>
        <v>-4109.58904109589</v>
      </c>
    </row>
    <row r="485" spans="1:11" s="24" customFormat="1" ht="15" customHeight="1">
      <c r="A485" s="20">
        <v>43654</v>
      </c>
      <c r="B485" s="20" t="s">
        <v>99</v>
      </c>
      <c r="C485" s="13">
        <f t="shared" si="1482"/>
        <v>131.14754098360655</v>
      </c>
      <c r="D485" s="22" t="s">
        <v>32</v>
      </c>
      <c r="E485" s="30">
        <v>1525</v>
      </c>
      <c r="F485" s="30">
        <v>1510</v>
      </c>
      <c r="G485" s="30">
        <v>1498</v>
      </c>
      <c r="H485" s="17">
        <f t="shared" ref="H485" si="1510">(IF(D485="SELL",E485-F485,IF(D485="BUY",F485-E485)))</f>
        <v>15</v>
      </c>
      <c r="I485" s="17">
        <v>12</v>
      </c>
      <c r="J485" s="17">
        <f t="shared" ref="J485" si="1511">I485+H485</f>
        <v>27</v>
      </c>
      <c r="K485" s="7">
        <f t="shared" ref="K485" si="1512">J485*C485</f>
        <v>3540.9836065573768</v>
      </c>
    </row>
    <row r="486" spans="1:11" s="24" customFormat="1" ht="15" customHeight="1">
      <c r="A486" s="20">
        <v>43651</v>
      </c>
      <c r="B486" s="20" t="s">
        <v>421</v>
      </c>
      <c r="C486" s="13">
        <f t="shared" si="1482"/>
        <v>400.80160320641284</v>
      </c>
      <c r="D486" s="22" t="s">
        <v>32</v>
      </c>
      <c r="E486" s="30">
        <v>499</v>
      </c>
      <c r="F486" s="30">
        <v>490</v>
      </c>
      <c r="G486" s="30">
        <v>480</v>
      </c>
      <c r="H486" s="17">
        <f t="shared" ref="H486:H487" si="1513">(IF(D486="SELL",E486-F486,IF(D486="BUY",F486-E486)))</f>
        <v>9</v>
      </c>
      <c r="I486" s="17">
        <v>10</v>
      </c>
      <c r="J486" s="17">
        <f t="shared" ref="J486:J487" si="1514">I486+H486</f>
        <v>19</v>
      </c>
      <c r="K486" s="7">
        <f t="shared" ref="K486:K487" si="1515">J486*C486</f>
        <v>7615.2304609218436</v>
      </c>
    </row>
    <row r="487" spans="1:11" s="24" customFormat="1" ht="15" customHeight="1">
      <c r="A487" s="20">
        <v>43651</v>
      </c>
      <c r="B487" s="20" t="s">
        <v>411</v>
      </c>
      <c r="C487" s="13">
        <f t="shared" si="1482"/>
        <v>126.18296529968454</v>
      </c>
      <c r="D487" s="22" t="s">
        <v>13</v>
      </c>
      <c r="E487" s="30">
        <v>1585</v>
      </c>
      <c r="F487" s="30">
        <v>1560</v>
      </c>
      <c r="G487" s="30">
        <v>0</v>
      </c>
      <c r="H487" s="17">
        <f t="shared" si="1513"/>
        <v>-25</v>
      </c>
      <c r="I487" s="17">
        <v>0</v>
      </c>
      <c r="J487" s="17">
        <f t="shared" si="1514"/>
        <v>-25</v>
      </c>
      <c r="K487" s="7">
        <f t="shared" si="1515"/>
        <v>-3154.5741324921137</v>
      </c>
    </row>
    <row r="488" spans="1:11" s="24" customFormat="1" ht="15" customHeight="1">
      <c r="A488" s="20">
        <v>43650</v>
      </c>
      <c r="B488" s="20" t="s">
        <v>419</v>
      </c>
      <c r="C488" s="13">
        <f t="shared" si="1482"/>
        <v>134.68013468013467</v>
      </c>
      <c r="D488" s="22" t="s">
        <v>13</v>
      </c>
      <c r="E488" s="30">
        <v>1485</v>
      </c>
      <c r="F488" s="30">
        <v>1500</v>
      </c>
      <c r="G488" s="30">
        <v>0</v>
      </c>
      <c r="H488" s="17">
        <f t="shared" ref="H488:H489" si="1516">(IF(D488="SELL",E488-F488,IF(D488="BUY",F488-E488)))</f>
        <v>15</v>
      </c>
      <c r="I488" s="17">
        <v>0</v>
      </c>
      <c r="J488" s="17">
        <f t="shared" ref="J488:J489" si="1517">I488+H488</f>
        <v>15</v>
      </c>
      <c r="K488" s="7">
        <f t="shared" ref="K488:K489" si="1518">J488*C488</f>
        <v>2020.2020202020201</v>
      </c>
    </row>
    <row r="489" spans="1:11" s="24" customFormat="1" ht="15" customHeight="1">
      <c r="A489" s="20">
        <v>43650</v>
      </c>
      <c r="B489" s="20" t="s">
        <v>420</v>
      </c>
      <c r="C489" s="13">
        <f t="shared" si="1482"/>
        <v>200</v>
      </c>
      <c r="D489" s="22" t="s">
        <v>13</v>
      </c>
      <c r="E489" s="30">
        <v>1000</v>
      </c>
      <c r="F489" s="30">
        <v>990</v>
      </c>
      <c r="G489" s="30">
        <v>0</v>
      </c>
      <c r="H489" s="17">
        <f t="shared" si="1516"/>
        <v>-10</v>
      </c>
      <c r="I489" s="17">
        <v>0</v>
      </c>
      <c r="J489" s="17">
        <f t="shared" si="1517"/>
        <v>-10</v>
      </c>
      <c r="K489" s="7">
        <f t="shared" si="1518"/>
        <v>-2000</v>
      </c>
    </row>
    <row r="490" spans="1:11" s="24" customFormat="1" ht="15" customHeight="1">
      <c r="A490" s="20">
        <v>43649</v>
      </c>
      <c r="B490" s="20" t="s">
        <v>419</v>
      </c>
      <c r="C490" s="13">
        <f t="shared" si="1482"/>
        <v>137.45704467353951</v>
      </c>
      <c r="D490" s="22" t="s">
        <v>13</v>
      </c>
      <c r="E490" s="30">
        <v>1455</v>
      </c>
      <c r="F490" s="30">
        <v>1470</v>
      </c>
      <c r="G490" s="30">
        <v>0</v>
      </c>
      <c r="H490" s="17">
        <f t="shared" ref="H490:H491" si="1519">(IF(D490="SELL",E490-F490,IF(D490="BUY",F490-E490)))</f>
        <v>15</v>
      </c>
      <c r="I490" s="17">
        <v>0</v>
      </c>
      <c r="J490" s="17">
        <f t="shared" ref="J490:J491" si="1520">I490+H490</f>
        <v>15</v>
      </c>
      <c r="K490" s="7">
        <f t="shared" ref="K490:K491" si="1521">J490*C490</f>
        <v>2061.8556701030925</v>
      </c>
    </row>
    <row r="491" spans="1:11" s="24" customFormat="1" ht="15" customHeight="1">
      <c r="A491" s="20">
        <v>43649</v>
      </c>
      <c r="B491" s="20" t="s">
        <v>132</v>
      </c>
      <c r="C491" s="13">
        <f t="shared" si="1482"/>
        <v>219.0580503833516</v>
      </c>
      <c r="D491" s="22" t="s">
        <v>32</v>
      </c>
      <c r="E491" s="30">
        <v>913</v>
      </c>
      <c r="F491" s="30">
        <v>915</v>
      </c>
      <c r="G491" s="30">
        <v>0</v>
      </c>
      <c r="H491" s="17">
        <f t="shared" si="1519"/>
        <v>-2</v>
      </c>
      <c r="I491" s="17">
        <v>0</v>
      </c>
      <c r="J491" s="17">
        <f t="shared" si="1520"/>
        <v>-2</v>
      </c>
      <c r="K491" s="7">
        <f t="shared" si="1521"/>
        <v>-438.1161007667032</v>
      </c>
    </row>
    <row r="492" spans="1:11" s="24" customFormat="1" ht="15" customHeight="1">
      <c r="A492" s="20">
        <v>43648</v>
      </c>
      <c r="B492" s="20" t="s">
        <v>418</v>
      </c>
      <c r="C492" s="13">
        <f t="shared" si="1482"/>
        <v>1136.3636363636363</v>
      </c>
      <c r="D492" s="22" t="s">
        <v>13</v>
      </c>
      <c r="E492" s="30">
        <v>176</v>
      </c>
      <c r="F492" s="30">
        <v>179</v>
      </c>
      <c r="G492" s="30">
        <v>0</v>
      </c>
      <c r="H492" s="17">
        <f t="shared" ref="H492" si="1522">(IF(D492="SELL",E492-F492,IF(D492="BUY",F492-E492)))</f>
        <v>3</v>
      </c>
      <c r="I492" s="17">
        <v>0</v>
      </c>
      <c r="J492" s="17">
        <f t="shared" ref="J492" si="1523">I492+H492</f>
        <v>3</v>
      </c>
      <c r="K492" s="7">
        <f t="shared" ref="K492" si="1524">J492*C492</f>
        <v>3409.090909090909</v>
      </c>
    </row>
    <row r="493" spans="1:11" s="24" customFormat="1" ht="15" customHeight="1">
      <c r="A493" s="20">
        <v>43647</v>
      </c>
      <c r="B493" s="20" t="s">
        <v>93</v>
      </c>
      <c r="C493" s="13">
        <f t="shared" si="1482"/>
        <v>597.01492537313436</v>
      </c>
      <c r="D493" s="22" t="s">
        <v>32</v>
      </c>
      <c r="E493" s="30">
        <v>335</v>
      </c>
      <c r="F493" s="30">
        <v>330.45</v>
      </c>
      <c r="G493" s="30">
        <v>0</v>
      </c>
      <c r="H493" s="17">
        <f t="shared" ref="H493" si="1525">(IF(D493="SELL",E493-F493,IF(D493="BUY",F493-E493)))</f>
        <v>4.5500000000000114</v>
      </c>
      <c r="I493" s="17">
        <v>0</v>
      </c>
      <c r="J493" s="17">
        <f t="shared" ref="J493" si="1526">I493+H493</f>
        <v>4.5500000000000114</v>
      </c>
      <c r="K493" s="7">
        <f t="shared" ref="K493" si="1527">J493*C493</f>
        <v>2716.417910447768</v>
      </c>
    </row>
    <row r="494" spans="1:11" s="24" customFormat="1" ht="15" customHeight="1">
      <c r="A494" s="20">
        <v>43644</v>
      </c>
      <c r="B494" s="20" t="s">
        <v>394</v>
      </c>
      <c r="C494" s="13">
        <f t="shared" si="1482"/>
        <v>147.60147601476015</v>
      </c>
      <c r="D494" s="22" t="s">
        <v>13</v>
      </c>
      <c r="E494" s="30">
        <v>1355</v>
      </c>
      <c r="F494" s="30">
        <v>1370</v>
      </c>
      <c r="G494" s="30">
        <v>0</v>
      </c>
      <c r="H494" s="17">
        <f t="shared" ref="H494:H496" si="1528">(IF(D494="SELL",E494-F494,IF(D494="BUY",F494-E494)))</f>
        <v>15</v>
      </c>
      <c r="I494" s="17">
        <v>0</v>
      </c>
      <c r="J494" s="17">
        <f t="shared" ref="J494:J496" si="1529">I494+H494</f>
        <v>15</v>
      </c>
      <c r="K494" s="7">
        <f t="shared" ref="K494:K496" si="1530">J494*C494</f>
        <v>2214.0221402214024</v>
      </c>
    </row>
    <row r="495" spans="1:11" s="24" customFormat="1" ht="15" customHeight="1">
      <c r="A495" s="20">
        <v>43644</v>
      </c>
      <c r="B495" s="20" t="s">
        <v>15</v>
      </c>
      <c r="C495" s="13">
        <f t="shared" si="1482"/>
        <v>251.88916876574308</v>
      </c>
      <c r="D495" s="22" t="s">
        <v>32</v>
      </c>
      <c r="E495" s="30">
        <v>794</v>
      </c>
      <c r="F495" s="30">
        <v>803</v>
      </c>
      <c r="G495" s="30">
        <v>0</v>
      </c>
      <c r="H495" s="17">
        <f t="shared" si="1528"/>
        <v>-9</v>
      </c>
      <c r="I495" s="17">
        <v>0</v>
      </c>
      <c r="J495" s="17">
        <f t="shared" si="1529"/>
        <v>-9</v>
      </c>
      <c r="K495" s="7">
        <f t="shared" si="1530"/>
        <v>-2267.0025188916879</v>
      </c>
    </row>
    <row r="496" spans="1:11" s="24" customFormat="1" ht="15" customHeight="1">
      <c r="A496" s="20">
        <v>43643</v>
      </c>
      <c r="B496" s="20" t="s">
        <v>417</v>
      </c>
      <c r="C496" s="13">
        <f t="shared" si="1482"/>
        <v>431.96544276457882</v>
      </c>
      <c r="D496" s="22" t="s">
        <v>13</v>
      </c>
      <c r="E496" s="30">
        <v>463</v>
      </c>
      <c r="F496" s="30">
        <v>470</v>
      </c>
      <c r="G496" s="30">
        <v>480</v>
      </c>
      <c r="H496" s="17">
        <f t="shared" si="1528"/>
        <v>7</v>
      </c>
      <c r="I496" s="17">
        <v>10</v>
      </c>
      <c r="J496" s="17">
        <f t="shared" si="1529"/>
        <v>17</v>
      </c>
      <c r="K496" s="7">
        <f t="shared" si="1530"/>
        <v>7343.4125269978404</v>
      </c>
    </row>
    <row r="497" spans="1:11" s="24" customFormat="1" ht="15" customHeight="1">
      <c r="A497" s="20">
        <v>43642</v>
      </c>
      <c r="B497" s="20" t="s">
        <v>99</v>
      </c>
      <c r="C497" s="13">
        <f t="shared" si="1482"/>
        <v>127.38853503184713</v>
      </c>
      <c r="D497" s="22" t="s">
        <v>13</v>
      </c>
      <c r="E497" s="30">
        <v>1570</v>
      </c>
      <c r="F497" s="30">
        <v>1585</v>
      </c>
      <c r="G497" s="30">
        <v>0</v>
      </c>
      <c r="H497" s="17">
        <f t="shared" ref="H497:H498" si="1531">(IF(D497="SELL",E497-F497,IF(D497="BUY",F497-E497)))</f>
        <v>15</v>
      </c>
      <c r="I497" s="17">
        <v>0</v>
      </c>
      <c r="J497" s="17">
        <f t="shared" ref="J497:J498" si="1532">I497+H497</f>
        <v>15</v>
      </c>
      <c r="K497" s="7">
        <f t="shared" ref="K497:K498" si="1533">J497*C497</f>
        <v>1910.8280254777069</v>
      </c>
    </row>
    <row r="498" spans="1:11" s="24" customFormat="1" ht="15" customHeight="1">
      <c r="A498" s="20">
        <v>43642</v>
      </c>
      <c r="B498" s="20" t="s">
        <v>398</v>
      </c>
      <c r="C498" s="13">
        <f t="shared" si="1482"/>
        <v>330.57851239669424</v>
      </c>
      <c r="D498" s="22" t="s">
        <v>32</v>
      </c>
      <c r="E498" s="30">
        <v>605</v>
      </c>
      <c r="F498" s="30">
        <v>608</v>
      </c>
      <c r="G498" s="30">
        <v>0</v>
      </c>
      <c r="H498" s="17">
        <f t="shared" si="1531"/>
        <v>-3</v>
      </c>
      <c r="I498" s="17">
        <v>0</v>
      </c>
      <c r="J498" s="17">
        <f t="shared" si="1532"/>
        <v>-3</v>
      </c>
      <c r="K498" s="7">
        <f t="shared" si="1533"/>
        <v>-991.73553719008271</v>
      </c>
    </row>
    <row r="499" spans="1:11" s="24" customFormat="1" ht="15" customHeight="1">
      <c r="A499" s="20">
        <v>43641</v>
      </c>
      <c r="B499" s="20" t="s">
        <v>370</v>
      </c>
      <c r="C499" s="13">
        <f t="shared" si="1482"/>
        <v>106.38297872340425</v>
      </c>
      <c r="D499" s="22" t="s">
        <v>32</v>
      </c>
      <c r="E499" s="30">
        <v>1880</v>
      </c>
      <c r="F499" s="30">
        <v>1865</v>
      </c>
      <c r="G499" s="30">
        <v>0</v>
      </c>
      <c r="H499" s="17">
        <f t="shared" ref="H499" si="1534">(IF(D499="SELL",E499-F499,IF(D499="BUY",F499-E499)))</f>
        <v>15</v>
      </c>
      <c r="I499" s="17">
        <v>0</v>
      </c>
      <c r="J499" s="17">
        <f t="shared" ref="J499" si="1535">I499+H499</f>
        <v>15</v>
      </c>
      <c r="K499" s="7">
        <f t="shared" ref="K499" si="1536">J499*C499</f>
        <v>1595.7446808510638</v>
      </c>
    </row>
    <row r="500" spans="1:11" s="24" customFormat="1" ht="15" customHeight="1">
      <c r="A500" s="20">
        <v>43640</v>
      </c>
      <c r="B500" s="20" t="s">
        <v>370</v>
      </c>
      <c r="C500" s="13">
        <f t="shared" si="1482"/>
        <v>103.62694300518135</v>
      </c>
      <c r="D500" s="22" t="s">
        <v>13</v>
      </c>
      <c r="E500" s="30">
        <v>1930</v>
      </c>
      <c r="F500" s="30">
        <v>1950</v>
      </c>
      <c r="G500" s="30">
        <v>1980</v>
      </c>
      <c r="H500" s="17">
        <f t="shared" ref="H500:H501" si="1537">(IF(D500="SELL",E500-F500,IF(D500="BUY",F500-E500)))</f>
        <v>20</v>
      </c>
      <c r="I500" s="17">
        <v>30</v>
      </c>
      <c r="J500" s="17">
        <f t="shared" ref="J500:J501" si="1538">I500+H500</f>
        <v>50</v>
      </c>
      <c r="K500" s="7">
        <f t="shared" ref="K500:K501" si="1539">J500*C500</f>
        <v>5181.3471502590673</v>
      </c>
    </row>
    <row r="501" spans="1:11" s="24" customFormat="1" ht="15" customHeight="1">
      <c r="A501" s="20">
        <v>43640</v>
      </c>
      <c r="B501" s="20" t="s">
        <v>33</v>
      </c>
      <c r="C501" s="13">
        <f t="shared" si="1482"/>
        <v>113.31444759206799</v>
      </c>
      <c r="D501" s="22" t="s">
        <v>32</v>
      </c>
      <c r="E501" s="30">
        <v>1765</v>
      </c>
      <c r="F501" s="30">
        <v>1760</v>
      </c>
      <c r="G501" s="30">
        <v>0</v>
      </c>
      <c r="H501" s="17">
        <f t="shared" si="1537"/>
        <v>5</v>
      </c>
      <c r="I501" s="17">
        <v>0</v>
      </c>
      <c r="J501" s="17">
        <f t="shared" si="1538"/>
        <v>5</v>
      </c>
      <c r="K501" s="7">
        <f t="shared" si="1539"/>
        <v>566.57223796033998</v>
      </c>
    </row>
    <row r="502" spans="1:11" s="24" customFormat="1" ht="15" customHeight="1">
      <c r="A502" s="20">
        <v>43637</v>
      </c>
      <c r="B502" s="20" t="s">
        <v>416</v>
      </c>
      <c r="C502" s="13">
        <f t="shared" si="1482"/>
        <v>327.86885245901641</v>
      </c>
      <c r="D502" s="22" t="s">
        <v>32</v>
      </c>
      <c r="E502" s="30">
        <v>610</v>
      </c>
      <c r="F502" s="30">
        <v>604.5</v>
      </c>
      <c r="G502" s="30">
        <v>0</v>
      </c>
      <c r="H502" s="17">
        <f t="shared" ref="H502" si="1540">(IF(D502="SELL",E502-F502,IF(D502="BUY",F502-E502)))</f>
        <v>5.5</v>
      </c>
      <c r="I502" s="17">
        <v>0</v>
      </c>
      <c r="J502" s="17">
        <f t="shared" ref="J502" si="1541">I502+H502</f>
        <v>5.5</v>
      </c>
      <c r="K502" s="7">
        <f t="shared" ref="K502" si="1542">J502*C502</f>
        <v>1803.2786885245903</v>
      </c>
    </row>
    <row r="503" spans="1:11" s="24" customFormat="1" ht="15" customHeight="1">
      <c r="A503" s="20">
        <v>43636</v>
      </c>
      <c r="B503" s="20" t="s">
        <v>160</v>
      </c>
      <c r="C503" s="13">
        <f t="shared" si="1482"/>
        <v>127.38853503184713</v>
      </c>
      <c r="D503" s="22" t="s">
        <v>13</v>
      </c>
      <c r="E503" s="30">
        <v>1570</v>
      </c>
      <c r="F503" s="30">
        <v>1595</v>
      </c>
      <c r="G503" s="30">
        <v>0</v>
      </c>
      <c r="H503" s="17">
        <f t="shared" ref="H503" si="1543">(IF(D503="SELL",E503-F503,IF(D503="BUY",F503-E503)))</f>
        <v>25</v>
      </c>
      <c r="I503" s="17">
        <v>0</v>
      </c>
      <c r="J503" s="17">
        <f t="shared" ref="J503" si="1544">I503+H503</f>
        <v>25</v>
      </c>
      <c r="K503" s="7">
        <f t="shared" ref="K503" si="1545">J503*C503</f>
        <v>3184.7133757961783</v>
      </c>
    </row>
    <row r="504" spans="1:11" s="24" customFormat="1" ht="15" customHeight="1">
      <c r="A504" s="20">
        <v>43635</v>
      </c>
      <c r="B504" s="20" t="s">
        <v>370</v>
      </c>
      <c r="C504" s="13">
        <f t="shared" si="1482"/>
        <v>108.99182561307902</v>
      </c>
      <c r="D504" s="22" t="s">
        <v>32</v>
      </c>
      <c r="E504" s="30">
        <v>1835</v>
      </c>
      <c r="F504" s="30">
        <v>1820</v>
      </c>
      <c r="G504" s="30">
        <v>1800</v>
      </c>
      <c r="H504" s="17">
        <f t="shared" ref="H504" si="1546">(IF(D504="SELL",E504-F504,IF(D504="BUY",F504-E504)))</f>
        <v>15</v>
      </c>
      <c r="I504" s="17">
        <v>20</v>
      </c>
      <c r="J504" s="17">
        <f t="shared" ref="J504" si="1547">I504+H504</f>
        <v>35</v>
      </c>
      <c r="K504" s="7">
        <f t="shared" ref="K504" si="1548">J504*C504</f>
        <v>3814.7138964577657</v>
      </c>
    </row>
    <row r="505" spans="1:11" s="24" customFormat="1" ht="15" customHeight="1">
      <c r="A505" s="20">
        <v>43634</v>
      </c>
      <c r="B505" s="20" t="s">
        <v>27</v>
      </c>
      <c r="C505" s="13">
        <f t="shared" si="1482"/>
        <v>222.22222222222223</v>
      </c>
      <c r="D505" s="22" t="s">
        <v>13</v>
      </c>
      <c r="E505" s="30">
        <v>900</v>
      </c>
      <c r="F505" s="30">
        <v>889</v>
      </c>
      <c r="G505" s="30">
        <v>0</v>
      </c>
      <c r="H505" s="17">
        <f t="shared" ref="H505" si="1549">(IF(D505="SELL",E505-F505,IF(D505="BUY",F505-E505)))</f>
        <v>-11</v>
      </c>
      <c r="I505" s="17">
        <v>0</v>
      </c>
      <c r="J505" s="17">
        <f t="shared" ref="J505" si="1550">I505+H505</f>
        <v>-11</v>
      </c>
      <c r="K505" s="7">
        <f t="shared" ref="K505" si="1551">J505*C505</f>
        <v>-2444.4444444444443</v>
      </c>
    </row>
    <row r="506" spans="1:11" s="24" customFormat="1" ht="15" customHeight="1">
      <c r="A506" s="20">
        <v>43633</v>
      </c>
      <c r="B506" s="20" t="s">
        <v>410</v>
      </c>
      <c r="C506" s="13">
        <f t="shared" si="1482"/>
        <v>257.40025740025737</v>
      </c>
      <c r="D506" s="22" t="s">
        <v>32</v>
      </c>
      <c r="E506" s="30">
        <v>777</v>
      </c>
      <c r="F506" s="30">
        <v>766</v>
      </c>
      <c r="G506" s="30">
        <v>0</v>
      </c>
      <c r="H506" s="17">
        <f t="shared" ref="H506" si="1552">(IF(D506="SELL",E506-F506,IF(D506="BUY",F506-E506)))</f>
        <v>11</v>
      </c>
      <c r="I506" s="17">
        <v>0</v>
      </c>
      <c r="J506" s="17">
        <f t="shared" ref="J506" si="1553">I506+H506</f>
        <v>11</v>
      </c>
      <c r="K506" s="7">
        <f t="shared" ref="K506" si="1554">J506*C506</f>
        <v>2831.402831402831</v>
      </c>
    </row>
    <row r="507" spans="1:11" s="24" customFormat="1" ht="15" customHeight="1">
      <c r="A507" s="20">
        <v>43630</v>
      </c>
      <c r="B507" s="20" t="s">
        <v>93</v>
      </c>
      <c r="C507" s="13">
        <f t="shared" si="1482"/>
        <v>576.36887608069162</v>
      </c>
      <c r="D507" s="22" t="s">
        <v>32</v>
      </c>
      <c r="E507" s="30">
        <v>347</v>
      </c>
      <c r="F507" s="30">
        <v>341</v>
      </c>
      <c r="G507" s="30">
        <v>332</v>
      </c>
      <c r="H507" s="17">
        <f t="shared" ref="H507" si="1555">(IF(D507="SELL",E507-F507,IF(D507="BUY",F507-E507)))</f>
        <v>6</v>
      </c>
      <c r="I507" s="17">
        <v>9</v>
      </c>
      <c r="J507" s="17">
        <f t="shared" ref="J507" si="1556">I507+H507</f>
        <v>15</v>
      </c>
      <c r="K507" s="7">
        <f t="shared" ref="K507" si="1557">J507*C507</f>
        <v>8645.5331412103751</v>
      </c>
    </row>
    <row r="508" spans="1:11" s="24" customFormat="1" ht="15" customHeight="1">
      <c r="A508" s="20">
        <v>43629</v>
      </c>
      <c r="B508" s="20" t="s">
        <v>379</v>
      </c>
      <c r="C508" s="13">
        <f t="shared" si="1482"/>
        <v>2380.9523809523807</v>
      </c>
      <c r="D508" s="22" t="s">
        <v>32</v>
      </c>
      <c r="E508" s="30">
        <v>84</v>
      </c>
      <c r="F508" s="30">
        <v>82</v>
      </c>
      <c r="G508" s="30">
        <v>0</v>
      </c>
      <c r="H508" s="17">
        <f t="shared" ref="H508:H509" si="1558">(IF(D508="SELL",E508-F508,IF(D508="BUY",F508-E508)))</f>
        <v>2</v>
      </c>
      <c r="I508" s="17">
        <v>0</v>
      </c>
      <c r="J508" s="17">
        <f t="shared" ref="J508:J509" si="1559">I508+H508</f>
        <v>2</v>
      </c>
      <c r="K508" s="7">
        <f t="shared" ref="K508:K509" si="1560">J508*C508</f>
        <v>4761.9047619047615</v>
      </c>
    </row>
    <row r="509" spans="1:11" s="24" customFormat="1" ht="15" customHeight="1">
      <c r="A509" s="20">
        <v>43629</v>
      </c>
      <c r="B509" s="20" t="s">
        <v>415</v>
      </c>
      <c r="C509" s="13">
        <f t="shared" si="1482"/>
        <v>186.9158878504673</v>
      </c>
      <c r="D509" s="22" t="s">
        <v>13</v>
      </c>
      <c r="E509" s="30">
        <v>1070</v>
      </c>
      <c r="F509" s="30">
        <v>1050</v>
      </c>
      <c r="G509" s="30">
        <v>0</v>
      </c>
      <c r="H509" s="17">
        <f t="shared" si="1558"/>
        <v>-20</v>
      </c>
      <c r="I509" s="17">
        <v>0</v>
      </c>
      <c r="J509" s="17">
        <f t="shared" si="1559"/>
        <v>-20</v>
      </c>
      <c r="K509" s="7">
        <f t="shared" si="1560"/>
        <v>-3738.3177570093458</v>
      </c>
    </row>
    <row r="510" spans="1:11" s="24" customFormat="1" ht="15" customHeight="1">
      <c r="A510" s="20">
        <v>43628</v>
      </c>
      <c r="B510" s="20" t="s">
        <v>384</v>
      </c>
      <c r="C510" s="13">
        <f t="shared" si="1482"/>
        <v>306.74846625766872</v>
      </c>
      <c r="D510" s="22" t="s">
        <v>13</v>
      </c>
      <c r="E510" s="30">
        <v>652</v>
      </c>
      <c r="F510" s="30">
        <v>642</v>
      </c>
      <c r="G510" s="30">
        <v>0</v>
      </c>
      <c r="H510" s="17">
        <f t="shared" ref="H510" si="1561">(IF(D510="SELL",E510-F510,IF(D510="BUY",F510-E510)))</f>
        <v>-10</v>
      </c>
      <c r="I510" s="17">
        <v>0</v>
      </c>
      <c r="J510" s="17">
        <f t="shared" ref="J510" si="1562">I510+H510</f>
        <v>-10</v>
      </c>
      <c r="K510" s="7">
        <f t="shared" ref="K510" si="1563">J510*C510</f>
        <v>-3067.4846625766872</v>
      </c>
    </row>
    <row r="511" spans="1:11" s="24" customFormat="1" ht="15" customHeight="1">
      <c r="A511" s="20">
        <v>43627</v>
      </c>
      <c r="B511" s="20" t="s">
        <v>407</v>
      </c>
      <c r="C511" s="13">
        <f t="shared" si="1482"/>
        <v>740.74074074074076</v>
      </c>
      <c r="D511" s="22" t="s">
        <v>32</v>
      </c>
      <c r="E511" s="30">
        <v>270</v>
      </c>
      <c r="F511" s="30">
        <v>265</v>
      </c>
      <c r="G511" s="30">
        <v>0</v>
      </c>
      <c r="H511" s="17">
        <f t="shared" ref="H511" si="1564">(IF(D511="SELL",E511-F511,IF(D511="BUY",F511-E511)))</f>
        <v>5</v>
      </c>
      <c r="I511" s="17">
        <v>0</v>
      </c>
      <c r="J511" s="17">
        <f t="shared" ref="J511" si="1565">I511+H511</f>
        <v>5</v>
      </c>
      <c r="K511" s="7">
        <f t="shared" ref="K511" si="1566">J511*C511</f>
        <v>3703.7037037037039</v>
      </c>
    </row>
    <row r="512" spans="1:11" s="24" customFormat="1" ht="15" customHeight="1">
      <c r="A512" s="20">
        <v>43626</v>
      </c>
      <c r="B512" s="20" t="s">
        <v>379</v>
      </c>
      <c r="C512" s="13">
        <f t="shared" si="1482"/>
        <v>2247.1910112359551</v>
      </c>
      <c r="D512" s="22" t="s">
        <v>32</v>
      </c>
      <c r="E512" s="30">
        <v>89</v>
      </c>
      <c r="F512" s="30">
        <v>87</v>
      </c>
      <c r="G512" s="30">
        <v>0</v>
      </c>
      <c r="H512" s="17">
        <f t="shared" ref="H512" si="1567">(IF(D512="SELL",E512-F512,IF(D512="BUY",F512-E512)))</f>
        <v>2</v>
      </c>
      <c r="I512" s="17">
        <v>0</v>
      </c>
      <c r="J512" s="17">
        <f t="shared" ref="J512" si="1568">I512+H512</f>
        <v>2</v>
      </c>
      <c r="K512" s="7">
        <f t="shared" ref="K512" si="1569">J512*C512</f>
        <v>4494.3820224719102</v>
      </c>
    </row>
    <row r="513" spans="1:11" s="24" customFormat="1" ht="15" customHeight="1">
      <c r="A513" s="20">
        <v>43623</v>
      </c>
      <c r="B513" s="20" t="s">
        <v>414</v>
      </c>
      <c r="C513" s="13">
        <f t="shared" si="1482"/>
        <v>85.836909871244629</v>
      </c>
      <c r="D513" s="22" t="s">
        <v>13</v>
      </c>
      <c r="E513" s="30">
        <v>2330</v>
      </c>
      <c r="F513" s="30">
        <v>2300</v>
      </c>
      <c r="G513" s="30">
        <v>0</v>
      </c>
      <c r="H513" s="17">
        <f t="shared" ref="H513" si="1570">(IF(D513="SELL",E513-F513,IF(D513="BUY",F513-E513)))</f>
        <v>-30</v>
      </c>
      <c r="I513" s="17">
        <v>0</v>
      </c>
      <c r="J513" s="17">
        <f t="shared" ref="J513" si="1571">I513+H513</f>
        <v>-30</v>
      </c>
      <c r="K513" s="7">
        <f t="shared" ref="K513" si="1572">J513*C513</f>
        <v>-2575.1072961373388</v>
      </c>
    </row>
    <row r="514" spans="1:11" s="24" customFormat="1" ht="15" customHeight="1">
      <c r="A514" s="20">
        <v>43622</v>
      </c>
      <c r="B514" s="20" t="s">
        <v>398</v>
      </c>
      <c r="C514" s="13">
        <f t="shared" si="1482"/>
        <v>266.66666666666669</v>
      </c>
      <c r="D514" s="22" t="s">
        <v>32</v>
      </c>
      <c r="E514" s="30">
        <v>750</v>
      </c>
      <c r="F514" s="30">
        <v>740</v>
      </c>
      <c r="G514" s="30">
        <v>0</v>
      </c>
      <c r="H514" s="17">
        <f t="shared" ref="H514:H515" si="1573">(IF(D514="SELL",E514-F514,IF(D514="BUY",F514-E514)))</f>
        <v>10</v>
      </c>
      <c r="I514" s="17">
        <v>0</v>
      </c>
      <c r="J514" s="17">
        <f t="shared" ref="J514:J515" si="1574">I514+H514</f>
        <v>10</v>
      </c>
      <c r="K514" s="7">
        <f t="shared" ref="K514:K515" si="1575">J514*C514</f>
        <v>2666.666666666667</v>
      </c>
    </row>
    <row r="515" spans="1:11" s="24" customFormat="1" ht="15" customHeight="1">
      <c r="A515" s="20">
        <v>43622</v>
      </c>
      <c r="B515" s="20" t="s">
        <v>228</v>
      </c>
      <c r="C515" s="13">
        <f t="shared" si="1482"/>
        <v>75.329566854990588</v>
      </c>
      <c r="D515" s="22" t="s">
        <v>32</v>
      </c>
      <c r="E515" s="30">
        <v>2655</v>
      </c>
      <c r="F515" s="30">
        <v>2665</v>
      </c>
      <c r="G515" s="30">
        <v>0</v>
      </c>
      <c r="H515" s="17">
        <f t="shared" si="1573"/>
        <v>-10</v>
      </c>
      <c r="I515" s="17">
        <v>0</v>
      </c>
      <c r="J515" s="17">
        <f t="shared" si="1574"/>
        <v>-10</v>
      </c>
      <c r="K515" s="7">
        <f t="shared" si="1575"/>
        <v>-753.29566854990594</v>
      </c>
    </row>
    <row r="516" spans="1:11" s="24" customFormat="1" ht="15" customHeight="1">
      <c r="A516" s="20">
        <v>43620</v>
      </c>
      <c r="B516" s="20" t="s">
        <v>85</v>
      </c>
      <c r="C516" s="13">
        <f t="shared" si="1482"/>
        <v>146.30577907827359</v>
      </c>
      <c r="D516" s="22" t="s">
        <v>13</v>
      </c>
      <c r="E516" s="30">
        <v>1367</v>
      </c>
      <c r="F516" s="30">
        <v>1350</v>
      </c>
      <c r="G516" s="30">
        <v>0</v>
      </c>
      <c r="H516" s="17">
        <f t="shared" ref="H516" si="1576">(IF(D516="SELL",E516-F516,IF(D516="BUY",F516-E516)))</f>
        <v>-17</v>
      </c>
      <c r="I516" s="17">
        <v>0</v>
      </c>
      <c r="J516" s="17">
        <f t="shared" ref="J516" si="1577">I516+H516</f>
        <v>-17</v>
      </c>
      <c r="K516" s="7">
        <f t="shared" ref="K516" si="1578">J516*C516</f>
        <v>-2487.1982443306511</v>
      </c>
    </row>
    <row r="517" spans="1:11" s="24" customFormat="1" ht="15" customHeight="1">
      <c r="A517" s="20">
        <v>43619</v>
      </c>
      <c r="B517" s="20" t="s">
        <v>413</v>
      </c>
      <c r="C517" s="13">
        <f t="shared" si="1482"/>
        <v>138.60013860013859</v>
      </c>
      <c r="D517" s="22" t="s">
        <v>13</v>
      </c>
      <c r="E517" s="30">
        <v>1443</v>
      </c>
      <c r="F517" s="30">
        <v>1455</v>
      </c>
      <c r="G517" s="30">
        <v>0</v>
      </c>
      <c r="H517" s="17">
        <f t="shared" ref="H517" si="1579">(IF(D517="SELL",E517-F517,IF(D517="BUY",F517-E517)))</f>
        <v>12</v>
      </c>
      <c r="I517" s="17">
        <v>0</v>
      </c>
      <c r="J517" s="17">
        <f t="shared" ref="J517" si="1580">I517+H517</f>
        <v>12</v>
      </c>
      <c r="K517" s="7">
        <f t="shared" ref="K517" si="1581">J517*C517</f>
        <v>1663.201663201663</v>
      </c>
    </row>
    <row r="518" spans="1:11" s="24" customFormat="1" ht="15" customHeight="1">
      <c r="A518" s="20">
        <v>43616</v>
      </c>
      <c r="B518" s="20" t="s">
        <v>93</v>
      </c>
      <c r="C518" s="13">
        <f t="shared" si="1482"/>
        <v>554.78502080443832</v>
      </c>
      <c r="D518" s="22" t="s">
        <v>32</v>
      </c>
      <c r="E518" s="30">
        <v>360.5</v>
      </c>
      <c r="F518" s="30">
        <v>356.5</v>
      </c>
      <c r="G518" s="30">
        <v>0</v>
      </c>
      <c r="H518" s="17">
        <f t="shared" ref="H518:H519" si="1582">(IF(D518="SELL",E518-F518,IF(D518="BUY",F518-E518)))</f>
        <v>4</v>
      </c>
      <c r="I518" s="17">
        <v>0</v>
      </c>
      <c r="J518" s="17">
        <f t="shared" ref="J518:J519" si="1583">I518+H518</f>
        <v>4</v>
      </c>
      <c r="K518" s="7">
        <f t="shared" ref="K518:K519" si="1584">J518*C518</f>
        <v>2219.1400832177533</v>
      </c>
    </row>
    <row r="519" spans="1:11" s="24" customFormat="1" ht="15" customHeight="1">
      <c r="A519" s="20">
        <v>43616</v>
      </c>
      <c r="B519" s="20" t="s">
        <v>413</v>
      </c>
      <c r="C519" s="13">
        <f t="shared" si="1482"/>
        <v>140.8450704225352</v>
      </c>
      <c r="D519" s="22" t="s">
        <v>13</v>
      </c>
      <c r="E519" s="30">
        <v>1420</v>
      </c>
      <c r="F519" s="30">
        <v>1421</v>
      </c>
      <c r="G519" s="30">
        <v>0</v>
      </c>
      <c r="H519" s="17">
        <f t="shared" si="1582"/>
        <v>1</v>
      </c>
      <c r="I519" s="17">
        <v>0</v>
      </c>
      <c r="J519" s="17">
        <f t="shared" si="1583"/>
        <v>1</v>
      </c>
      <c r="K519" s="7">
        <f t="shared" si="1584"/>
        <v>140.8450704225352</v>
      </c>
    </row>
    <row r="520" spans="1:11" s="24" customFormat="1" ht="15" customHeight="1">
      <c r="A520" s="20">
        <v>43615</v>
      </c>
      <c r="B520" s="20" t="s">
        <v>412</v>
      </c>
      <c r="C520" s="13">
        <f t="shared" si="1482"/>
        <v>2531.6455696202534</v>
      </c>
      <c r="D520" s="22" t="s">
        <v>32</v>
      </c>
      <c r="E520" s="30">
        <v>79</v>
      </c>
      <c r="F520" s="30">
        <v>77</v>
      </c>
      <c r="G520" s="30">
        <v>0</v>
      </c>
      <c r="H520" s="17">
        <f t="shared" ref="H520" si="1585">(IF(D520="SELL",E520-F520,IF(D520="BUY",F520-E520)))</f>
        <v>2</v>
      </c>
      <c r="I520" s="17">
        <v>0</v>
      </c>
      <c r="J520" s="17">
        <f t="shared" ref="J520" si="1586">I520+H520</f>
        <v>2</v>
      </c>
      <c r="K520" s="7">
        <f t="shared" ref="K520" si="1587">J520*C520</f>
        <v>5063.2911392405067</v>
      </c>
    </row>
    <row r="521" spans="1:11" s="24" customFormat="1" ht="15" customHeight="1">
      <c r="A521" s="20">
        <v>43613</v>
      </c>
      <c r="B521" s="20" t="s">
        <v>411</v>
      </c>
      <c r="C521" s="13">
        <f t="shared" si="1482"/>
        <v>126.58227848101266</v>
      </c>
      <c r="D521" s="22" t="s">
        <v>32</v>
      </c>
      <c r="E521" s="30">
        <v>1580</v>
      </c>
      <c r="F521" s="30">
        <v>1568</v>
      </c>
      <c r="G521" s="30">
        <v>0</v>
      </c>
      <c r="H521" s="17">
        <f t="shared" ref="H521" si="1588">(IF(D521="SELL",E521-F521,IF(D521="BUY",F521-E521)))</f>
        <v>12</v>
      </c>
      <c r="I521" s="17">
        <v>0</v>
      </c>
      <c r="J521" s="17">
        <f t="shared" ref="J521" si="1589">I521+H521</f>
        <v>12</v>
      </c>
      <c r="K521" s="7">
        <f t="shared" ref="K521" si="1590">J521*C521</f>
        <v>1518.9873417721519</v>
      </c>
    </row>
    <row r="522" spans="1:11" s="24" customFormat="1" ht="15" customHeight="1">
      <c r="A522" s="20">
        <v>43612</v>
      </c>
      <c r="B522" s="20" t="s">
        <v>99</v>
      </c>
      <c r="C522" s="13">
        <f t="shared" si="1482"/>
        <v>115.37352177675224</v>
      </c>
      <c r="D522" s="22" t="s">
        <v>13</v>
      </c>
      <c r="E522" s="30">
        <v>1733.5</v>
      </c>
      <c r="F522" s="30">
        <v>1750</v>
      </c>
      <c r="G522" s="30">
        <v>0</v>
      </c>
      <c r="H522" s="17">
        <f t="shared" ref="H522:H523" si="1591">(IF(D522="SELL",E522-F522,IF(D522="BUY",F522-E522)))</f>
        <v>16.5</v>
      </c>
      <c r="I522" s="17">
        <v>0</v>
      </c>
      <c r="J522" s="17">
        <f t="shared" ref="J522:J523" si="1592">I522+H522</f>
        <v>16.5</v>
      </c>
      <c r="K522" s="7">
        <f t="shared" ref="K522:K523" si="1593">J522*C522</f>
        <v>1903.6631093164119</v>
      </c>
    </row>
    <row r="523" spans="1:11" s="24" customFormat="1" ht="15" customHeight="1">
      <c r="A523" s="20">
        <v>43612</v>
      </c>
      <c r="B523" s="20" t="s">
        <v>193</v>
      </c>
      <c r="C523" s="13">
        <f t="shared" si="1482"/>
        <v>296.2962962962963</v>
      </c>
      <c r="D523" s="22" t="s">
        <v>13</v>
      </c>
      <c r="E523" s="30">
        <v>675</v>
      </c>
      <c r="F523" s="30">
        <v>682</v>
      </c>
      <c r="G523" s="30">
        <v>0</v>
      </c>
      <c r="H523" s="17">
        <f t="shared" si="1591"/>
        <v>7</v>
      </c>
      <c r="I523" s="17">
        <v>0</v>
      </c>
      <c r="J523" s="17">
        <f t="shared" si="1592"/>
        <v>7</v>
      </c>
      <c r="K523" s="7">
        <f t="shared" si="1593"/>
        <v>2074.0740740740739</v>
      </c>
    </row>
    <row r="524" spans="1:11" s="24" customFormat="1" ht="15" customHeight="1">
      <c r="A524" s="20">
        <v>43609</v>
      </c>
      <c r="B524" s="20" t="s">
        <v>409</v>
      </c>
      <c r="C524" s="13">
        <f t="shared" si="1482"/>
        <v>1904.7619047619048</v>
      </c>
      <c r="D524" s="22" t="s">
        <v>13</v>
      </c>
      <c r="E524" s="30">
        <v>105</v>
      </c>
      <c r="F524" s="30">
        <v>108</v>
      </c>
      <c r="G524" s="30">
        <v>111</v>
      </c>
      <c r="H524" s="17">
        <f t="shared" ref="H524:H525" si="1594">(IF(D524="SELL",E524-F524,IF(D524="BUY",F524-E524)))</f>
        <v>3</v>
      </c>
      <c r="I524" s="17">
        <v>3</v>
      </c>
      <c r="J524" s="17">
        <f t="shared" ref="J524:J525" si="1595">I524+H524</f>
        <v>6</v>
      </c>
      <c r="K524" s="7">
        <f t="shared" ref="K524:K525" si="1596">J524*C524</f>
        <v>11428.571428571429</v>
      </c>
    </row>
    <row r="525" spans="1:11" s="24" customFormat="1" ht="15" customHeight="1">
      <c r="A525" s="20">
        <v>43609</v>
      </c>
      <c r="B525" s="20" t="s">
        <v>410</v>
      </c>
      <c r="C525" s="13">
        <f t="shared" si="1482"/>
        <v>239.23444976076556</v>
      </c>
      <c r="D525" s="22" t="s">
        <v>13</v>
      </c>
      <c r="E525" s="30">
        <v>836</v>
      </c>
      <c r="F525" s="30">
        <v>848</v>
      </c>
      <c r="G525" s="30">
        <v>860</v>
      </c>
      <c r="H525" s="17">
        <f t="shared" si="1594"/>
        <v>12</v>
      </c>
      <c r="I525" s="17">
        <v>12</v>
      </c>
      <c r="J525" s="17">
        <f t="shared" si="1595"/>
        <v>24</v>
      </c>
      <c r="K525" s="7">
        <f t="shared" si="1596"/>
        <v>5741.6267942583736</v>
      </c>
    </row>
    <row r="526" spans="1:11" s="24" customFormat="1" ht="15" customHeight="1">
      <c r="A526" s="20">
        <v>43608</v>
      </c>
      <c r="B526" s="20" t="s">
        <v>383</v>
      </c>
      <c r="C526" s="13">
        <f t="shared" si="1482"/>
        <v>130.29315960912052</v>
      </c>
      <c r="D526" s="22" t="s">
        <v>13</v>
      </c>
      <c r="E526" s="30">
        <v>1535</v>
      </c>
      <c r="F526" s="30">
        <v>1550</v>
      </c>
      <c r="G526" s="30">
        <v>0</v>
      </c>
      <c r="H526" s="17">
        <f t="shared" ref="H526" si="1597">(IF(D526="SELL",E526-F526,IF(D526="BUY",F526-E526)))</f>
        <v>15</v>
      </c>
      <c r="I526" s="17">
        <v>0</v>
      </c>
      <c r="J526" s="17">
        <f t="shared" ref="J526" si="1598">I526+H526</f>
        <v>15</v>
      </c>
      <c r="K526" s="7">
        <f t="shared" ref="K526" si="1599">J526*C526</f>
        <v>1954.3973941368079</v>
      </c>
    </row>
    <row r="527" spans="1:11" s="24" customFormat="1" ht="15" customHeight="1">
      <c r="A527" s="20">
        <v>43607</v>
      </c>
      <c r="B527" s="20" t="s">
        <v>381</v>
      </c>
      <c r="C527" s="13">
        <f t="shared" si="1482"/>
        <v>144.4043321299639</v>
      </c>
      <c r="D527" s="22" t="s">
        <v>32</v>
      </c>
      <c r="E527" s="30">
        <v>1385</v>
      </c>
      <c r="F527" s="30">
        <v>1375</v>
      </c>
      <c r="G527" s="30">
        <v>0</v>
      </c>
      <c r="H527" s="17">
        <f t="shared" ref="H527:H528" si="1600">(IF(D527="SELL",E527-F527,IF(D527="BUY",F527-E527)))</f>
        <v>10</v>
      </c>
      <c r="I527" s="17">
        <v>0</v>
      </c>
      <c r="J527" s="17">
        <f t="shared" ref="J527:J528" si="1601">I527+H527</f>
        <v>10</v>
      </c>
      <c r="K527" s="7">
        <f t="shared" ref="K527:K528" si="1602">J527*C527</f>
        <v>1444.043321299639</v>
      </c>
    </row>
    <row r="528" spans="1:11" s="24" customFormat="1" ht="15" customHeight="1">
      <c r="A528" s="20">
        <v>43607</v>
      </c>
      <c r="B528" s="20" t="s">
        <v>379</v>
      </c>
      <c r="C528" s="13">
        <f t="shared" si="1482"/>
        <v>1646.0905349794239</v>
      </c>
      <c r="D528" s="22" t="s">
        <v>32</v>
      </c>
      <c r="E528" s="30">
        <v>121.5</v>
      </c>
      <c r="F528" s="30">
        <v>124.6</v>
      </c>
      <c r="G528" s="30">
        <v>0</v>
      </c>
      <c r="H528" s="17">
        <f t="shared" si="1600"/>
        <v>-3.0999999999999943</v>
      </c>
      <c r="I528" s="17">
        <v>0</v>
      </c>
      <c r="J528" s="17">
        <f t="shared" si="1601"/>
        <v>-3.0999999999999943</v>
      </c>
      <c r="K528" s="7">
        <f t="shared" si="1602"/>
        <v>-5102.8806584362046</v>
      </c>
    </row>
    <row r="529" spans="1:11" s="24" customFormat="1" ht="15" customHeight="1">
      <c r="A529" s="20">
        <v>43606</v>
      </c>
      <c r="B529" s="20" t="s">
        <v>85</v>
      </c>
      <c r="C529" s="13">
        <f t="shared" si="1482"/>
        <v>149.81273408239701</v>
      </c>
      <c r="D529" s="22" t="s">
        <v>13</v>
      </c>
      <c r="E529" s="30">
        <v>1335</v>
      </c>
      <c r="F529" s="30">
        <v>1320</v>
      </c>
      <c r="G529" s="30">
        <v>0</v>
      </c>
      <c r="H529" s="17">
        <f t="shared" ref="H529" si="1603">(IF(D529="SELL",E529-F529,IF(D529="BUY",F529-E529)))</f>
        <v>-15</v>
      </c>
      <c r="I529" s="17">
        <v>0</v>
      </c>
      <c r="J529" s="17">
        <f t="shared" ref="J529" si="1604">I529+H529</f>
        <v>-15</v>
      </c>
      <c r="K529" s="7">
        <f t="shared" ref="K529" si="1605">J529*C529</f>
        <v>-2247.1910112359551</v>
      </c>
    </row>
    <row r="530" spans="1:11" s="24" customFormat="1" ht="15" customHeight="1">
      <c r="A530" s="20">
        <v>43605</v>
      </c>
      <c r="B530" s="20" t="s">
        <v>370</v>
      </c>
      <c r="C530" s="13">
        <f t="shared" si="1482"/>
        <v>87.336244541484717</v>
      </c>
      <c r="D530" s="22" t="s">
        <v>13</v>
      </c>
      <c r="E530" s="30">
        <v>2290</v>
      </c>
      <c r="F530" s="30">
        <v>2270</v>
      </c>
      <c r="G530" s="30">
        <v>0</v>
      </c>
      <c r="H530" s="17">
        <f t="shared" ref="H530" si="1606">(IF(D530="SELL",E530-F530,IF(D530="BUY",F530-E530)))</f>
        <v>-20</v>
      </c>
      <c r="I530" s="17">
        <v>0</v>
      </c>
      <c r="J530" s="17">
        <f t="shared" ref="J530" si="1607">I530+H530</f>
        <v>-20</v>
      </c>
      <c r="K530" s="7">
        <f t="shared" ref="K530" si="1608">J530*C530</f>
        <v>-1746.7248908296942</v>
      </c>
    </row>
    <row r="531" spans="1:11" s="24" customFormat="1" ht="15" customHeight="1">
      <c r="A531" s="20">
        <v>43602</v>
      </c>
      <c r="B531" s="20" t="s">
        <v>408</v>
      </c>
      <c r="C531" s="13">
        <f t="shared" si="1482"/>
        <v>352.11267605633805</v>
      </c>
      <c r="D531" s="22" t="s">
        <v>13</v>
      </c>
      <c r="E531" s="30">
        <v>568</v>
      </c>
      <c r="F531" s="30">
        <v>559</v>
      </c>
      <c r="G531" s="30">
        <v>0</v>
      </c>
      <c r="H531" s="17">
        <f t="shared" ref="H531:H532" si="1609">(IF(D531="SELL",E531-F531,IF(D531="BUY",F531-E531)))</f>
        <v>-9</v>
      </c>
      <c r="I531" s="17">
        <v>0</v>
      </c>
      <c r="J531" s="17">
        <f t="shared" ref="J531:J532" si="1610">I531+H531</f>
        <v>-9</v>
      </c>
      <c r="K531" s="7">
        <f t="shared" ref="K531:K532" si="1611">J531*C531</f>
        <v>-3169.0140845070423</v>
      </c>
    </row>
    <row r="532" spans="1:11" s="24" customFormat="1" ht="15" customHeight="1">
      <c r="A532" s="20">
        <v>43602</v>
      </c>
      <c r="B532" s="20" t="s">
        <v>398</v>
      </c>
      <c r="C532" s="13">
        <f t="shared" si="1482"/>
        <v>275.86206896551727</v>
      </c>
      <c r="D532" s="22" t="s">
        <v>13</v>
      </c>
      <c r="E532" s="30">
        <v>725</v>
      </c>
      <c r="F532" s="30">
        <v>715</v>
      </c>
      <c r="G532" s="30">
        <v>0</v>
      </c>
      <c r="H532" s="17">
        <f t="shared" si="1609"/>
        <v>-10</v>
      </c>
      <c r="I532" s="17">
        <v>0</v>
      </c>
      <c r="J532" s="17">
        <f t="shared" si="1610"/>
        <v>-10</v>
      </c>
      <c r="K532" s="7">
        <f t="shared" si="1611"/>
        <v>-2758.6206896551726</v>
      </c>
    </row>
    <row r="533" spans="1:11" s="24" customFormat="1" ht="15" customHeight="1">
      <c r="A533" s="20">
        <v>43601</v>
      </c>
      <c r="B533" s="20" t="s">
        <v>398</v>
      </c>
      <c r="C533" s="13">
        <f t="shared" si="1482"/>
        <v>289.85507246376812</v>
      </c>
      <c r="D533" s="22" t="s">
        <v>32</v>
      </c>
      <c r="E533" s="30">
        <v>690</v>
      </c>
      <c r="F533" s="30">
        <v>697</v>
      </c>
      <c r="G533" s="30">
        <v>0</v>
      </c>
      <c r="H533" s="17">
        <f t="shared" ref="H533:H534" si="1612">(IF(D533="SELL",E533-F533,IF(D533="BUY",F533-E533)))</f>
        <v>-7</v>
      </c>
      <c r="I533" s="17">
        <v>0</v>
      </c>
      <c r="J533" s="17">
        <f t="shared" ref="J533:J534" si="1613">I533+H533</f>
        <v>-7</v>
      </c>
      <c r="K533" s="7">
        <f t="shared" ref="K533:K534" si="1614">J533*C533</f>
        <v>-2028.985507246377</v>
      </c>
    </row>
    <row r="534" spans="1:11" s="24" customFormat="1" ht="15" customHeight="1">
      <c r="A534" s="20">
        <v>43601</v>
      </c>
      <c r="B534" s="20" t="s">
        <v>370</v>
      </c>
      <c r="C534" s="13">
        <f t="shared" si="1482"/>
        <v>97.895252080274105</v>
      </c>
      <c r="D534" s="22" t="s">
        <v>32</v>
      </c>
      <c r="E534" s="30">
        <v>2043</v>
      </c>
      <c r="F534" s="30">
        <v>2055</v>
      </c>
      <c r="G534" s="30">
        <v>0</v>
      </c>
      <c r="H534" s="17">
        <f t="shared" si="1612"/>
        <v>-12</v>
      </c>
      <c r="I534" s="17">
        <v>0</v>
      </c>
      <c r="J534" s="17">
        <f t="shared" si="1613"/>
        <v>-12</v>
      </c>
      <c r="K534" s="7">
        <f t="shared" si="1614"/>
        <v>-1174.7430249632894</v>
      </c>
    </row>
    <row r="535" spans="1:11" s="24" customFormat="1" ht="15" customHeight="1">
      <c r="A535" s="20">
        <v>43600</v>
      </c>
      <c r="B535" s="20" t="s">
        <v>193</v>
      </c>
      <c r="C535" s="13">
        <f t="shared" si="1482"/>
        <v>321.54340836012864</v>
      </c>
      <c r="D535" s="22" t="s">
        <v>13</v>
      </c>
      <c r="E535" s="30">
        <v>622</v>
      </c>
      <c r="F535" s="30">
        <v>615</v>
      </c>
      <c r="G535" s="30">
        <v>0</v>
      </c>
      <c r="H535" s="17">
        <f t="shared" ref="H535" si="1615">(IF(D535="SELL",E535-F535,IF(D535="BUY",F535-E535)))</f>
        <v>-7</v>
      </c>
      <c r="I535" s="17">
        <v>0</v>
      </c>
      <c r="J535" s="17">
        <f t="shared" ref="J535" si="1616">I535+H535</f>
        <v>-7</v>
      </c>
      <c r="K535" s="7">
        <f t="shared" ref="K535" si="1617">J535*C535</f>
        <v>-2250.8038585209006</v>
      </c>
    </row>
    <row r="536" spans="1:11" s="24" customFormat="1" ht="15" customHeight="1">
      <c r="A536" s="20">
        <v>43599</v>
      </c>
      <c r="B536" s="20" t="s">
        <v>407</v>
      </c>
      <c r="C536" s="13">
        <f t="shared" si="1482"/>
        <v>823.04526748971193</v>
      </c>
      <c r="D536" s="22" t="s">
        <v>32</v>
      </c>
      <c r="E536" s="30">
        <v>243</v>
      </c>
      <c r="F536" s="30">
        <v>246.75</v>
      </c>
      <c r="G536" s="30">
        <v>0</v>
      </c>
      <c r="H536" s="17">
        <f t="shared" ref="H536" si="1618">(IF(D536="SELL",E536-F536,IF(D536="BUY",F536-E536)))</f>
        <v>-3.75</v>
      </c>
      <c r="I536" s="17">
        <v>0</v>
      </c>
      <c r="J536" s="17">
        <f t="shared" ref="J536" si="1619">I536+H536</f>
        <v>-3.75</v>
      </c>
      <c r="K536" s="7">
        <f t="shared" ref="K536" si="1620">J536*C536</f>
        <v>-3086.4197530864199</v>
      </c>
    </row>
    <row r="537" spans="1:11" s="24" customFormat="1" ht="15" customHeight="1">
      <c r="A537" s="20">
        <v>43598</v>
      </c>
      <c r="B537" s="20" t="s">
        <v>104</v>
      </c>
      <c r="C537" s="13">
        <f t="shared" si="1482"/>
        <v>1052.6315789473683</v>
      </c>
      <c r="D537" s="22" t="s">
        <v>32</v>
      </c>
      <c r="E537" s="30">
        <v>190</v>
      </c>
      <c r="F537" s="30">
        <v>187</v>
      </c>
      <c r="G537" s="30">
        <v>185</v>
      </c>
      <c r="H537" s="17">
        <f t="shared" ref="H537" si="1621">(IF(D537="SELL",E537-F537,IF(D537="BUY",F537-E537)))</f>
        <v>3</v>
      </c>
      <c r="I537" s="17">
        <v>2</v>
      </c>
      <c r="J537" s="17">
        <f t="shared" ref="J537" si="1622">I537+H537</f>
        <v>5</v>
      </c>
      <c r="K537" s="7">
        <f t="shared" ref="K537" si="1623">J537*C537</f>
        <v>5263.1578947368416</v>
      </c>
    </row>
    <row r="538" spans="1:11" s="24" customFormat="1" ht="15" customHeight="1">
      <c r="A538" s="20">
        <v>43595</v>
      </c>
      <c r="B538" s="20" t="s">
        <v>398</v>
      </c>
      <c r="C538" s="13">
        <f t="shared" si="1482"/>
        <v>287.76978417266184</v>
      </c>
      <c r="D538" s="22" t="s">
        <v>13</v>
      </c>
      <c r="E538" s="30">
        <v>695</v>
      </c>
      <c r="F538" s="30">
        <v>705</v>
      </c>
      <c r="G538" s="30">
        <v>0</v>
      </c>
      <c r="H538" s="17">
        <f t="shared" ref="H538" si="1624">(IF(D538="SELL",E538-F538,IF(D538="BUY",F538-E538)))</f>
        <v>10</v>
      </c>
      <c r="I538" s="17">
        <v>0</v>
      </c>
      <c r="J538" s="17">
        <f t="shared" ref="J538" si="1625">I538+H538</f>
        <v>10</v>
      </c>
      <c r="K538" s="7">
        <f t="shared" ref="K538" si="1626">J538*C538</f>
        <v>2877.6978417266182</v>
      </c>
    </row>
    <row r="539" spans="1:11" s="24" customFormat="1" ht="15" customHeight="1">
      <c r="A539" s="20">
        <v>43594</v>
      </c>
      <c r="B539" s="20" t="s">
        <v>406</v>
      </c>
      <c r="C539" s="13">
        <f t="shared" ref="C539:C602" si="1627">200000/E539</f>
        <v>2173.913043478261</v>
      </c>
      <c r="D539" s="22" t="s">
        <v>32</v>
      </c>
      <c r="E539" s="30">
        <v>92</v>
      </c>
      <c r="F539" s="30">
        <v>91.1</v>
      </c>
      <c r="G539" s="30">
        <v>0</v>
      </c>
      <c r="H539" s="17">
        <f t="shared" ref="H539:H540" si="1628">(IF(D539="SELL",E539-F539,IF(D539="BUY",F539-E539)))</f>
        <v>0.90000000000000568</v>
      </c>
      <c r="I539" s="17">
        <v>0</v>
      </c>
      <c r="J539" s="17">
        <f t="shared" ref="J539:J540" si="1629">I539+H539</f>
        <v>0.90000000000000568</v>
      </c>
      <c r="K539" s="7">
        <f t="shared" ref="K539:K540" si="1630">J539*C539</f>
        <v>1956.5217391304473</v>
      </c>
    </row>
    <row r="540" spans="1:11" s="24" customFormat="1" ht="15" customHeight="1">
      <c r="A540" s="20">
        <v>43594</v>
      </c>
      <c r="B540" s="20" t="s">
        <v>14</v>
      </c>
      <c r="C540" s="13">
        <f t="shared" si="1627"/>
        <v>145.34883720930233</v>
      </c>
      <c r="D540" s="22" t="s">
        <v>32</v>
      </c>
      <c r="E540" s="30">
        <v>1376</v>
      </c>
      <c r="F540" s="30">
        <v>1387</v>
      </c>
      <c r="G540" s="30">
        <v>0</v>
      </c>
      <c r="H540" s="17">
        <f t="shared" si="1628"/>
        <v>-11</v>
      </c>
      <c r="I540" s="17">
        <v>0</v>
      </c>
      <c r="J540" s="17">
        <f t="shared" si="1629"/>
        <v>-11</v>
      </c>
      <c r="K540" s="7">
        <f t="shared" si="1630"/>
        <v>-1598.8372093023256</v>
      </c>
    </row>
    <row r="541" spans="1:11" s="24" customFormat="1" ht="15" customHeight="1">
      <c r="A541" s="20">
        <v>43593</v>
      </c>
      <c r="B541" s="20" t="s">
        <v>379</v>
      </c>
      <c r="C541" s="13">
        <f t="shared" si="1627"/>
        <v>1724.1379310344828</v>
      </c>
      <c r="D541" s="22" t="s">
        <v>32</v>
      </c>
      <c r="E541" s="30">
        <v>116</v>
      </c>
      <c r="F541" s="30">
        <v>112.5</v>
      </c>
      <c r="G541" s="30">
        <v>0</v>
      </c>
      <c r="H541" s="17">
        <f t="shared" ref="H541" si="1631">(IF(D541="SELL",E541-F541,IF(D541="BUY",F541-E541)))</f>
        <v>3.5</v>
      </c>
      <c r="I541" s="17">
        <v>0</v>
      </c>
      <c r="J541" s="17">
        <f t="shared" ref="J541" si="1632">I541+H541</f>
        <v>3.5</v>
      </c>
      <c r="K541" s="7">
        <f t="shared" ref="K541" si="1633">J541*C541</f>
        <v>6034.4827586206902</v>
      </c>
    </row>
    <row r="542" spans="1:11" s="24" customFormat="1" ht="15" customHeight="1">
      <c r="A542" s="20">
        <v>43592</v>
      </c>
      <c r="B542" s="20" t="s">
        <v>405</v>
      </c>
      <c r="C542" s="13">
        <f t="shared" si="1627"/>
        <v>151.5151515151515</v>
      </c>
      <c r="D542" s="22" t="s">
        <v>13</v>
      </c>
      <c r="E542" s="30">
        <v>1320</v>
      </c>
      <c r="F542" s="30">
        <v>1328</v>
      </c>
      <c r="G542" s="30">
        <v>0</v>
      </c>
      <c r="H542" s="17">
        <f t="shared" ref="H542:H544" si="1634">(IF(D542="SELL",E542-F542,IF(D542="BUY",F542-E542)))</f>
        <v>8</v>
      </c>
      <c r="I542" s="17">
        <v>0</v>
      </c>
      <c r="J542" s="17">
        <f t="shared" ref="J542:J544" si="1635">I542+H542</f>
        <v>8</v>
      </c>
      <c r="K542" s="7">
        <f t="shared" ref="K542:K544" si="1636">J542*C542</f>
        <v>1212.121212121212</v>
      </c>
    </row>
    <row r="543" spans="1:11" s="24" customFormat="1" ht="15" customHeight="1">
      <c r="A543" s="20">
        <v>43592</v>
      </c>
      <c r="B543" s="20" t="s">
        <v>27</v>
      </c>
      <c r="C543" s="13">
        <f t="shared" si="1627"/>
        <v>212.7659574468085</v>
      </c>
      <c r="D543" s="22" t="s">
        <v>32</v>
      </c>
      <c r="E543" s="30">
        <v>940</v>
      </c>
      <c r="F543" s="30">
        <v>950</v>
      </c>
      <c r="G543" s="30">
        <v>0</v>
      </c>
      <c r="H543" s="17">
        <f t="shared" si="1634"/>
        <v>-10</v>
      </c>
      <c r="I543" s="17">
        <v>0</v>
      </c>
      <c r="J543" s="17">
        <f t="shared" si="1635"/>
        <v>-10</v>
      </c>
      <c r="K543" s="7">
        <f t="shared" si="1636"/>
        <v>-2127.6595744680849</v>
      </c>
    </row>
    <row r="544" spans="1:11" s="24" customFormat="1" ht="15" customHeight="1">
      <c r="A544" s="20">
        <v>43591</v>
      </c>
      <c r="B544" s="20" t="s">
        <v>404</v>
      </c>
      <c r="C544" s="13">
        <f t="shared" si="1627"/>
        <v>148.14814814814815</v>
      </c>
      <c r="D544" s="22" t="s">
        <v>13</v>
      </c>
      <c r="E544" s="30">
        <v>1350</v>
      </c>
      <c r="F544" s="30">
        <v>1365</v>
      </c>
      <c r="G544" s="30">
        <v>0</v>
      </c>
      <c r="H544" s="17">
        <f t="shared" si="1634"/>
        <v>15</v>
      </c>
      <c r="I544" s="17">
        <v>0</v>
      </c>
      <c r="J544" s="17">
        <f t="shared" si="1635"/>
        <v>15</v>
      </c>
      <c r="K544" s="7">
        <f t="shared" si="1636"/>
        <v>2222.2222222222222</v>
      </c>
    </row>
    <row r="545" spans="1:11" s="24" customFormat="1" ht="15" customHeight="1">
      <c r="A545" s="20">
        <v>43588</v>
      </c>
      <c r="B545" s="20" t="s">
        <v>375</v>
      </c>
      <c r="C545" s="13">
        <f t="shared" si="1627"/>
        <v>527.70448548812669</v>
      </c>
      <c r="D545" s="22" t="s">
        <v>32</v>
      </c>
      <c r="E545" s="30">
        <v>379</v>
      </c>
      <c r="F545" s="30">
        <v>380</v>
      </c>
      <c r="G545" s="30">
        <v>0</v>
      </c>
      <c r="H545" s="17">
        <f t="shared" ref="H545" si="1637">(IF(D545="SELL",E545-F545,IF(D545="BUY",F545-E545)))</f>
        <v>-1</v>
      </c>
      <c r="I545" s="17">
        <v>0</v>
      </c>
      <c r="J545" s="17">
        <f t="shared" ref="J545" si="1638">I545+H545</f>
        <v>-1</v>
      </c>
      <c r="K545" s="7">
        <f t="shared" ref="K545" si="1639">J545*C545</f>
        <v>-527.70448548812669</v>
      </c>
    </row>
    <row r="546" spans="1:11" s="24" customFormat="1" ht="15" customHeight="1">
      <c r="A546" s="20">
        <v>43588</v>
      </c>
      <c r="B546" s="20" t="s">
        <v>379</v>
      </c>
      <c r="C546" s="13">
        <f t="shared" si="1627"/>
        <v>1476.0147601476015</v>
      </c>
      <c r="D546" s="22" t="s">
        <v>32</v>
      </c>
      <c r="E546" s="30">
        <v>135.5</v>
      </c>
      <c r="F546" s="30">
        <v>138</v>
      </c>
      <c r="G546" s="30">
        <v>0</v>
      </c>
      <c r="H546" s="17">
        <f t="shared" ref="H546" si="1640">(IF(D546="SELL",E546-F546,IF(D546="BUY",F546-E546)))</f>
        <v>-2.5</v>
      </c>
      <c r="I546" s="17">
        <v>0</v>
      </c>
      <c r="J546" s="17">
        <f t="shared" ref="J546" si="1641">I546+H546</f>
        <v>-2.5</v>
      </c>
      <c r="K546" s="7">
        <f t="shared" ref="K546" si="1642">J546*C546</f>
        <v>-3690.0369003690039</v>
      </c>
    </row>
    <row r="547" spans="1:11" s="24" customFormat="1" ht="15" customHeight="1">
      <c r="A547" s="20">
        <v>43587</v>
      </c>
      <c r="B547" s="20" t="s">
        <v>126</v>
      </c>
      <c r="C547" s="13">
        <f t="shared" si="1627"/>
        <v>1136.3636363636363</v>
      </c>
      <c r="D547" s="22" t="s">
        <v>13</v>
      </c>
      <c r="E547" s="30">
        <v>176</v>
      </c>
      <c r="F547" s="30">
        <v>173.4</v>
      </c>
      <c r="G547" s="30">
        <v>0</v>
      </c>
      <c r="H547" s="17">
        <f t="shared" ref="H547" si="1643">(IF(D547="SELL",E547-F547,IF(D547="BUY",F547-E547)))</f>
        <v>-2.5999999999999943</v>
      </c>
      <c r="I547" s="17">
        <v>0</v>
      </c>
      <c r="J547" s="17">
        <f t="shared" ref="J547" si="1644">I547+H547</f>
        <v>-2.5999999999999943</v>
      </c>
      <c r="K547" s="7">
        <f t="shared" ref="K547" si="1645">J547*C547</f>
        <v>-2954.5454545454477</v>
      </c>
    </row>
    <row r="548" spans="1:11" s="24" customFormat="1" ht="15" customHeight="1">
      <c r="A548" s="20">
        <v>43585</v>
      </c>
      <c r="B548" s="20" t="s">
        <v>403</v>
      </c>
      <c r="C548" s="13">
        <f t="shared" si="1627"/>
        <v>178.57142857142858</v>
      </c>
      <c r="D548" s="22" t="s">
        <v>32</v>
      </c>
      <c r="E548" s="30">
        <v>1120</v>
      </c>
      <c r="F548" s="22">
        <v>1110</v>
      </c>
      <c r="G548" s="30">
        <v>1095</v>
      </c>
      <c r="H548" s="17">
        <f t="shared" ref="H548" si="1646">(IF(D548="SELL",E548-F548,IF(D548="BUY",F548-E548)))</f>
        <v>10</v>
      </c>
      <c r="I548" s="17">
        <v>15</v>
      </c>
      <c r="J548" s="17">
        <f t="shared" ref="J548" si="1647">I548+H548</f>
        <v>25</v>
      </c>
      <c r="K548" s="7">
        <f t="shared" ref="K548" si="1648">J548*C548</f>
        <v>4464.2857142857147</v>
      </c>
    </row>
    <row r="549" spans="1:11" s="24" customFormat="1" ht="15" customHeight="1">
      <c r="A549" s="20">
        <v>43581</v>
      </c>
      <c r="B549" s="20" t="s">
        <v>21</v>
      </c>
      <c r="C549" s="13">
        <f t="shared" si="1627"/>
        <v>376.64783427495291</v>
      </c>
      <c r="D549" s="22" t="s">
        <v>13</v>
      </c>
      <c r="E549" s="30">
        <v>531</v>
      </c>
      <c r="F549" s="22">
        <v>540</v>
      </c>
      <c r="G549" s="30">
        <v>0</v>
      </c>
      <c r="H549" s="17">
        <f t="shared" ref="H549" si="1649">(IF(D549="SELL",E549-F549,IF(D549="BUY",F549-E549)))</f>
        <v>9</v>
      </c>
      <c r="I549" s="17">
        <v>0</v>
      </c>
      <c r="J549" s="17">
        <f t="shared" ref="J549" si="1650">I549+H549</f>
        <v>9</v>
      </c>
      <c r="K549" s="7">
        <f t="shared" ref="K549" si="1651">J549*C549</f>
        <v>3389.8305084745762</v>
      </c>
    </row>
    <row r="550" spans="1:11" s="24" customFormat="1" ht="15" customHeight="1">
      <c r="A550" s="20">
        <v>43580</v>
      </c>
      <c r="B550" s="20" t="s">
        <v>402</v>
      </c>
      <c r="C550" s="13">
        <f t="shared" si="1627"/>
        <v>1257.8616352201259</v>
      </c>
      <c r="D550" s="22" t="s">
        <v>13</v>
      </c>
      <c r="E550" s="30">
        <v>159</v>
      </c>
      <c r="F550" s="22">
        <v>161.30000000000001</v>
      </c>
      <c r="G550" s="30">
        <v>0</v>
      </c>
      <c r="H550" s="17">
        <f t="shared" ref="H550" si="1652">(IF(D550="SELL",E550-F550,IF(D550="BUY",F550-E550)))</f>
        <v>2.3000000000000114</v>
      </c>
      <c r="I550" s="17">
        <v>0</v>
      </c>
      <c r="J550" s="17">
        <f t="shared" ref="J550" si="1653">I550+H550</f>
        <v>2.3000000000000114</v>
      </c>
      <c r="K550" s="7">
        <f t="shared" ref="K550" si="1654">J550*C550</f>
        <v>2893.0817610063036</v>
      </c>
    </row>
    <row r="551" spans="1:11" s="24" customFormat="1" ht="15" customHeight="1">
      <c r="A551" s="20">
        <v>43579</v>
      </c>
      <c r="B551" s="20" t="s">
        <v>286</v>
      </c>
      <c r="C551" s="13">
        <f t="shared" si="1627"/>
        <v>125.39184952978056</v>
      </c>
      <c r="D551" s="22" t="s">
        <v>32</v>
      </c>
      <c r="E551" s="30">
        <v>1595</v>
      </c>
      <c r="F551" s="22">
        <v>1580</v>
      </c>
      <c r="G551" s="30">
        <v>0</v>
      </c>
      <c r="H551" s="17">
        <f t="shared" ref="H551" si="1655">(IF(D551="SELL",E551-F551,IF(D551="BUY",F551-E551)))</f>
        <v>15</v>
      </c>
      <c r="I551" s="17">
        <v>0</v>
      </c>
      <c r="J551" s="17">
        <f t="shared" ref="J551" si="1656">I551+H551</f>
        <v>15</v>
      </c>
      <c r="K551" s="7">
        <f t="shared" ref="K551" si="1657">J551*C551</f>
        <v>1880.8777429467084</v>
      </c>
    </row>
    <row r="552" spans="1:11" s="24" customFormat="1" ht="15" customHeight="1">
      <c r="A552" s="20">
        <v>43578</v>
      </c>
      <c r="B552" s="20" t="s">
        <v>401</v>
      </c>
      <c r="C552" s="13">
        <f t="shared" si="1627"/>
        <v>173.16017316017317</v>
      </c>
      <c r="D552" s="22" t="s">
        <v>32</v>
      </c>
      <c r="E552" s="30">
        <v>1155</v>
      </c>
      <c r="F552" s="22">
        <v>1168</v>
      </c>
      <c r="G552" s="30">
        <v>0</v>
      </c>
      <c r="H552" s="17">
        <f t="shared" ref="H552" si="1658">(IF(D552="SELL",E552-F552,IF(D552="BUY",F552-E552)))</f>
        <v>-13</v>
      </c>
      <c r="I552" s="17">
        <v>0</v>
      </c>
      <c r="J552" s="17">
        <f t="shared" ref="J552" si="1659">I552+H552</f>
        <v>-13</v>
      </c>
      <c r="K552" s="7">
        <f t="shared" ref="K552" si="1660">J552*C552</f>
        <v>-2251.0822510822513</v>
      </c>
    </row>
    <row r="553" spans="1:11" s="24" customFormat="1" ht="15" customHeight="1">
      <c r="A553" s="20">
        <v>43577</v>
      </c>
      <c r="B553" s="20" t="s">
        <v>217</v>
      </c>
      <c r="C553" s="13">
        <f t="shared" si="1627"/>
        <v>615.38461538461536</v>
      </c>
      <c r="D553" s="22" t="s">
        <v>32</v>
      </c>
      <c r="E553" s="30">
        <v>325</v>
      </c>
      <c r="F553" s="22">
        <v>318</v>
      </c>
      <c r="G553" s="30">
        <v>0</v>
      </c>
      <c r="H553" s="17">
        <f t="shared" ref="H553" si="1661">(IF(D553="SELL",E553-F553,IF(D553="BUY",F553-E553)))</f>
        <v>7</v>
      </c>
      <c r="I553" s="17">
        <v>0</v>
      </c>
      <c r="J553" s="17">
        <f t="shared" ref="J553" si="1662">I553+H553</f>
        <v>7</v>
      </c>
      <c r="K553" s="7">
        <f t="shared" ref="K553" si="1663">J553*C553</f>
        <v>4307.6923076923076</v>
      </c>
    </row>
    <row r="554" spans="1:11" s="24" customFormat="1" ht="15" customHeight="1">
      <c r="A554" s="20">
        <v>43573</v>
      </c>
      <c r="B554" s="20" t="s">
        <v>398</v>
      </c>
      <c r="C554" s="13">
        <f t="shared" si="1627"/>
        <v>246.91358024691357</v>
      </c>
      <c r="D554" s="22" t="s">
        <v>32</v>
      </c>
      <c r="E554" s="30">
        <v>810</v>
      </c>
      <c r="F554" s="22">
        <v>800</v>
      </c>
      <c r="G554" s="30">
        <v>790</v>
      </c>
      <c r="H554" s="17">
        <f t="shared" ref="H554:H555" si="1664">(IF(D554="SELL",E554-F554,IF(D554="BUY",F554-E554)))</f>
        <v>10</v>
      </c>
      <c r="I554" s="17">
        <v>10</v>
      </c>
      <c r="J554" s="17">
        <f t="shared" ref="J554:J555" si="1665">I554+H554</f>
        <v>20</v>
      </c>
      <c r="K554" s="7">
        <f t="shared" ref="K554:K555" si="1666">J554*C554</f>
        <v>4938.2716049382716</v>
      </c>
    </row>
    <row r="555" spans="1:11" s="24" customFormat="1" ht="15" customHeight="1">
      <c r="A555" s="20">
        <v>43573</v>
      </c>
      <c r="B555" s="20" t="s">
        <v>400</v>
      </c>
      <c r="C555" s="13">
        <f t="shared" si="1627"/>
        <v>430.10752688172045</v>
      </c>
      <c r="D555" s="22" t="s">
        <v>13</v>
      </c>
      <c r="E555" s="30">
        <v>465</v>
      </c>
      <c r="F555" s="22">
        <v>460</v>
      </c>
      <c r="G555" s="30">
        <v>0</v>
      </c>
      <c r="H555" s="17">
        <f t="shared" si="1664"/>
        <v>-5</v>
      </c>
      <c r="I555" s="17">
        <v>0</v>
      </c>
      <c r="J555" s="17">
        <f t="shared" si="1665"/>
        <v>-5</v>
      </c>
      <c r="K555" s="7">
        <f t="shared" si="1666"/>
        <v>-2150.5376344086021</v>
      </c>
    </row>
    <row r="556" spans="1:11" s="24" customFormat="1" ht="15" customHeight="1">
      <c r="A556" s="20">
        <v>43571</v>
      </c>
      <c r="B556" s="20" t="s">
        <v>386</v>
      </c>
      <c r="C556" s="13">
        <f t="shared" si="1627"/>
        <v>191.38755980861245</v>
      </c>
      <c r="D556" s="22" t="s">
        <v>13</v>
      </c>
      <c r="E556" s="30">
        <v>1045</v>
      </c>
      <c r="F556" s="22">
        <v>1035</v>
      </c>
      <c r="G556" s="30">
        <v>0</v>
      </c>
      <c r="H556" s="17">
        <f t="shared" ref="H556" si="1667">(IF(D556="SELL",E556-F556,IF(D556="BUY",F556-E556)))</f>
        <v>-10</v>
      </c>
      <c r="I556" s="17">
        <v>0</v>
      </c>
      <c r="J556" s="17">
        <f t="shared" ref="J556" si="1668">I556+H556</f>
        <v>-10</v>
      </c>
      <c r="K556" s="7">
        <f t="shared" ref="K556" si="1669">J556*C556</f>
        <v>-1913.8755980861245</v>
      </c>
    </row>
    <row r="557" spans="1:11" s="24" customFormat="1" ht="15" customHeight="1">
      <c r="A557" s="20">
        <v>43567</v>
      </c>
      <c r="B557" s="20" t="s">
        <v>380</v>
      </c>
      <c r="C557" s="13">
        <f t="shared" si="1627"/>
        <v>142.34875444839858</v>
      </c>
      <c r="D557" s="22" t="s">
        <v>13</v>
      </c>
      <c r="E557" s="30">
        <v>1405</v>
      </c>
      <c r="F557" s="22">
        <v>0</v>
      </c>
      <c r="G557" s="30">
        <v>0</v>
      </c>
      <c r="H557" s="17">
        <v>0</v>
      </c>
      <c r="I557" s="17">
        <v>0</v>
      </c>
      <c r="J557" s="17">
        <f t="shared" ref="J557:J558" si="1670">I557+H557</f>
        <v>0</v>
      </c>
      <c r="K557" s="7">
        <f t="shared" ref="K557:K558" si="1671">J557*C557</f>
        <v>0</v>
      </c>
    </row>
    <row r="558" spans="1:11" s="24" customFormat="1" ht="15" customHeight="1">
      <c r="A558" s="20">
        <v>43566</v>
      </c>
      <c r="B558" s="20" t="s">
        <v>49</v>
      </c>
      <c r="C558" s="13">
        <f t="shared" si="1627"/>
        <v>425.531914893617</v>
      </c>
      <c r="D558" s="22" t="s">
        <v>13</v>
      </c>
      <c r="E558" s="30">
        <v>470</v>
      </c>
      <c r="F558" s="22">
        <v>0</v>
      </c>
      <c r="G558" s="30">
        <v>0</v>
      </c>
      <c r="H558" s="17">
        <v>0</v>
      </c>
      <c r="I558" s="17">
        <v>0</v>
      </c>
      <c r="J558" s="17">
        <f t="shared" si="1670"/>
        <v>0</v>
      </c>
      <c r="K558" s="7">
        <f t="shared" si="1671"/>
        <v>0</v>
      </c>
    </row>
    <row r="559" spans="1:11" s="24" customFormat="1" ht="15" customHeight="1">
      <c r="A559" s="20">
        <v>43565</v>
      </c>
      <c r="B559" s="20" t="s">
        <v>100</v>
      </c>
      <c r="C559" s="13">
        <f t="shared" si="1627"/>
        <v>362.9764065335753</v>
      </c>
      <c r="D559" s="22" t="s">
        <v>13</v>
      </c>
      <c r="E559" s="30">
        <v>551</v>
      </c>
      <c r="F559" s="22">
        <v>0</v>
      </c>
      <c r="G559" s="30">
        <v>0</v>
      </c>
      <c r="H559" s="17">
        <v>0</v>
      </c>
      <c r="I559" s="17">
        <v>0</v>
      </c>
      <c r="J559" s="17">
        <f t="shared" ref="J559" si="1672">I559+H559</f>
        <v>0</v>
      </c>
      <c r="K559" s="7">
        <f t="shared" ref="K559" si="1673">J559*C559</f>
        <v>0</v>
      </c>
    </row>
    <row r="560" spans="1:11" s="24" customFormat="1" ht="15" customHeight="1">
      <c r="A560" s="20">
        <v>43564</v>
      </c>
      <c r="B560" s="20" t="s">
        <v>85</v>
      </c>
      <c r="C560" s="13">
        <f t="shared" si="1627"/>
        <v>142.04545454545453</v>
      </c>
      <c r="D560" s="22" t="s">
        <v>32</v>
      </c>
      <c r="E560" s="30">
        <v>1408</v>
      </c>
      <c r="F560" s="22">
        <v>1420</v>
      </c>
      <c r="G560" s="30">
        <v>0</v>
      </c>
      <c r="H560" s="17">
        <f t="shared" ref="H560" si="1674">(IF(D560="SELL",E560-F560,IF(D560="BUY",F560-E560)))</f>
        <v>-12</v>
      </c>
      <c r="I560" s="17">
        <v>0</v>
      </c>
      <c r="J560" s="17">
        <f t="shared" ref="J560" si="1675">I560+H560</f>
        <v>-12</v>
      </c>
      <c r="K560" s="7">
        <f t="shared" ref="K560" si="1676">J560*C560</f>
        <v>-1704.5454545454545</v>
      </c>
    </row>
    <row r="561" spans="1:11" s="24" customFormat="1" ht="15" customHeight="1">
      <c r="A561" s="20">
        <v>43563</v>
      </c>
      <c r="B561" s="20" t="s">
        <v>398</v>
      </c>
      <c r="C561" s="13">
        <f t="shared" si="1627"/>
        <v>222.22222222222223</v>
      </c>
      <c r="D561" s="22" t="s">
        <v>13</v>
      </c>
      <c r="E561" s="30">
        <v>900</v>
      </c>
      <c r="F561" s="22">
        <v>910</v>
      </c>
      <c r="G561" s="30">
        <v>0</v>
      </c>
      <c r="H561" s="17">
        <f t="shared" ref="H561" si="1677">(IF(D561="SELL",E561-F561,IF(D561="BUY",F561-E561)))</f>
        <v>10</v>
      </c>
      <c r="I561" s="17">
        <v>0</v>
      </c>
      <c r="J561" s="17">
        <f t="shared" ref="J561" si="1678">I561+H561</f>
        <v>10</v>
      </c>
      <c r="K561" s="7">
        <f t="shared" ref="K561" si="1679">J561*C561</f>
        <v>2222.2222222222222</v>
      </c>
    </row>
    <row r="562" spans="1:11" s="24" customFormat="1" ht="15" customHeight="1">
      <c r="A562" s="20">
        <v>43559</v>
      </c>
      <c r="B562" s="20" t="s">
        <v>286</v>
      </c>
      <c r="C562" s="13">
        <f t="shared" si="1627"/>
        <v>121.95121951219512</v>
      </c>
      <c r="D562" s="22" t="s">
        <v>13</v>
      </c>
      <c r="E562" s="30">
        <v>1640</v>
      </c>
      <c r="F562" s="22">
        <v>1625</v>
      </c>
      <c r="G562" s="30">
        <v>0</v>
      </c>
      <c r="H562" s="17">
        <f t="shared" ref="H562" si="1680">(IF(D562="SELL",E562-F562,IF(D562="BUY",F562-E562)))</f>
        <v>-15</v>
      </c>
      <c r="I562" s="17">
        <v>0</v>
      </c>
      <c r="J562" s="17">
        <f t="shared" ref="J562" si="1681">I562+H562</f>
        <v>-15</v>
      </c>
      <c r="K562" s="7">
        <f t="shared" ref="K562" si="1682">J562*C562</f>
        <v>-1829.2682926829268</v>
      </c>
    </row>
    <row r="563" spans="1:11" s="24" customFormat="1" ht="15" customHeight="1">
      <c r="A563" s="20">
        <v>43558</v>
      </c>
      <c r="B563" s="20" t="s">
        <v>399</v>
      </c>
      <c r="C563" s="13">
        <f t="shared" si="1627"/>
        <v>282.4858757062147</v>
      </c>
      <c r="D563" s="22" t="s">
        <v>32</v>
      </c>
      <c r="E563" s="30">
        <v>708</v>
      </c>
      <c r="F563" s="22">
        <v>695</v>
      </c>
      <c r="G563" s="30">
        <v>685</v>
      </c>
      <c r="H563" s="17">
        <f t="shared" ref="H563" si="1683">(IF(D563="SELL",E563-F563,IF(D563="BUY",F563-E563)))</f>
        <v>13</v>
      </c>
      <c r="I563" s="17">
        <v>10</v>
      </c>
      <c r="J563" s="17">
        <f t="shared" ref="J563" si="1684">I563+H563</f>
        <v>23</v>
      </c>
      <c r="K563" s="7">
        <f t="shared" ref="K563" si="1685">J563*C563</f>
        <v>6497.1751412429385</v>
      </c>
    </row>
    <row r="564" spans="1:11" s="24" customFormat="1" ht="15" customHeight="1">
      <c r="A564" s="20">
        <v>43557</v>
      </c>
      <c r="B564" s="20" t="s">
        <v>380</v>
      </c>
      <c r="C564" s="13">
        <f t="shared" si="1627"/>
        <v>144.50867052023122</v>
      </c>
      <c r="D564" s="22" t="s">
        <v>32</v>
      </c>
      <c r="E564" s="30">
        <v>1384</v>
      </c>
      <c r="F564" s="22">
        <v>1395</v>
      </c>
      <c r="G564" s="30">
        <v>0</v>
      </c>
      <c r="H564" s="17">
        <f t="shared" ref="H564" si="1686">(IF(D564="SELL",E564-F564,IF(D564="BUY",F564-E564)))</f>
        <v>-11</v>
      </c>
      <c r="I564" s="17">
        <v>0</v>
      </c>
      <c r="J564" s="17">
        <f t="shared" ref="J564" si="1687">I564+H564</f>
        <v>-11</v>
      </c>
      <c r="K564" s="7">
        <f t="shared" ref="K564" si="1688">J564*C564</f>
        <v>-1589.5953757225434</v>
      </c>
    </row>
    <row r="565" spans="1:11" s="24" customFormat="1" ht="15" customHeight="1">
      <c r="A565" s="20">
        <v>43556</v>
      </c>
      <c r="B565" s="20" t="s">
        <v>398</v>
      </c>
      <c r="C565" s="13">
        <f t="shared" si="1627"/>
        <v>238.0952380952381</v>
      </c>
      <c r="D565" s="22" t="s">
        <v>32</v>
      </c>
      <c r="E565" s="30">
        <v>840</v>
      </c>
      <c r="F565" s="22">
        <v>852</v>
      </c>
      <c r="G565" s="30">
        <v>0</v>
      </c>
      <c r="H565" s="17">
        <f t="shared" ref="H565" si="1689">(IF(D565="SELL",E565-F565,IF(D565="BUY",F565-E565)))</f>
        <v>-12</v>
      </c>
      <c r="I565" s="17">
        <v>0</v>
      </c>
      <c r="J565" s="17">
        <f t="shared" ref="J565" si="1690">I565+H565</f>
        <v>-12</v>
      </c>
      <c r="K565" s="7">
        <f t="shared" ref="K565" si="1691">J565*C565</f>
        <v>-2857.1428571428573</v>
      </c>
    </row>
    <row r="566" spans="1:11" s="24" customFormat="1" ht="15" customHeight="1">
      <c r="A566" s="20">
        <v>43553</v>
      </c>
      <c r="B566" s="20" t="s">
        <v>85</v>
      </c>
      <c r="C566" s="13">
        <f t="shared" si="1627"/>
        <v>137.93103448275863</v>
      </c>
      <c r="D566" s="22" t="s">
        <v>32</v>
      </c>
      <c r="E566" s="30">
        <v>1450</v>
      </c>
      <c r="F566" s="22">
        <v>1437</v>
      </c>
      <c r="G566" s="30">
        <v>0</v>
      </c>
      <c r="H566" s="17">
        <f t="shared" ref="H566" si="1692">(IF(D566="SELL",E566-F566,IF(D566="BUY",F566-E566)))</f>
        <v>13</v>
      </c>
      <c r="I566" s="17">
        <v>0</v>
      </c>
      <c r="J566" s="17">
        <f t="shared" ref="J566:J567" si="1693">I566+H566</f>
        <v>13</v>
      </c>
      <c r="K566" s="7">
        <f t="shared" ref="K566:K567" si="1694">J566*C566</f>
        <v>1793.1034482758623</v>
      </c>
    </row>
    <row r="567" spans="1:11" s="24" customFormat="1" ht="15" customHeight="1">
      <c r="A567" s="20">
        <v>43552</v>
      </c>
      <c r="B567" s="20" t="s">
        <v>161</v>
      </c>
      <c r="C567" s="13">
        <f t="shared" si="1627"/>
        <v>277.77777777777777</v>
      </c>
      <c r="D567" s="22" t="s">
        <v>32</v>
      </c>
      <c r="E567" s="30">
        <v>720</v>
      </c>
      <c r="F567" s="22">
        <v>0</v>
      </c>
      <c r="G567" s="30">
        <v>0</v>
      </c>
      <c r="H567" s="17">
        <v>0</v>
      </c>
      <c r="I567" s="17">
        <v>0</v>
      </c>
      <c r="J567" s="17">
        <f t="shared" si="1693"/>
        <v>0</v>
      </c>
      <c r="K567" s="7">
        <f t="shared" si="1694"/>
        <v>0</v>
      </c>
    </row>
    <row r="568" spans="1:11" s="24" customFormat="1" ht="15" customHeight="1">
      <c r="A568" s="20">
        <v>43551</v>
      </c>
      <c r="B568" s="20" t="s">
        <v>33</v>
      </c>
      <c r="C568" s="13">
        <f t="shared" si="1627"/>
        <v>117.64705882352941</v>
      </c>
      <c r="D568" s="22" t="s">
        <v>13</v>
      </c>
      <c r="E568" s="30">
        <v>1700</v>
      </c>
      <c r="F568" s="22">
        <v>1680</v>
      </c>
      <c r="G568" s="30">
        <v>0</v>
      </c>
      <c r="H568" s="17">
        <f t="shared" ref="H568" si="1695">(IF(D568="SELL",E568-F568,IF(D568="BUY",F568-E568)))</f>
        <v>-20</v>
      </c>
      <c r="I568" s="17">
        <v>0</v>
      </c>
      <c r="J568" s="17">
        <f t="shared" ref="J568" si="1696">I568+H568</f>
        <v>-20</v>
      </c>
      <c r="K568" s="7">
        <f t="shared" ref="K568" si="1697">J568*C568</f>
        <v>-2352.9411764705883</v>
      </c>
    </row>
    <row r="569" spans="1:11" s="24" customFormat="1" ht="15" customHeight="1">
      <c r="A569" s="20">
        <v>43544</v>
      </c>
      <c r="B569" s="20" t="s">
        <v>397</v>
      </c>
      <c r="C569" s="13">
        <f t="shared" si="1627"/>
        <v>119.76047904191617</v>
      </c>
      <c r="D569" s="22" t="s">
        <v>32</v>
      </c>
      <c r="E569" s="30">
        <v>1670</v>
      </c>
      <c r="F569" s="22">
        <v>1655</v>
      </c>
      <c r="G569" s="30">
        <v>1635</v>
      </c>
      <c r="H569" s="17">
        <f t="shared" ref="H569:H570" si="1698">(IF(D569="SELL",E569-F569,IF(D569="BUY",F569-E569)))</f>
        <v>15</v>
      </c>
      <c r="I569" s="17">
        <v>20</v>
      </c>
      <c r="J569" s="17">
        <f t="shared" ref="J569:J570" si="1699">I569+H569</f>
        <v>35</v>
      </c>
      <c r="K569" s="7">
        <f t="shared" ref="K569:K570" si="1700">J569*C569</f>
        <v>4191.6167664670656</v>
      </c>
    </row>
    <row r="570" spans="1:11" s="24" customFormat="1" ht="15" customHeight="1">
      <c r="A570" s="20">
        <v>43544</v>
      </c>
      <c r="B570" s="20" t="s">
        <v>24</v>
      </c>
      <c r="C570" s="13">
        <f t="shared" si="1627"/>
        <v>392.92730844793715</v>
      </c>
      <c r="D570" s="22" t="s">
        <v>32</v>
      </c>
      <c r="E570" s="30">
        <v>509</v>
      </c>
      <c r="F570" s="22">
        <v>504</v>
      </c>
      <c r="G570" s="30">
        <v>0</v>
      </c>
      <c r="H570" s="17">
        <f t="shared" si="1698"/>
        <v>5</v>
      </c>
      <c r="I570" s="17">
        <v>0</v>
      </c>
      <c r="J570" s="17">
        <f t="shared" si="1699"/>
        <v>5</v>
      </c>
      <c r="K570" s="7">
        <f t="shared" si="1700"/>
        <v>1964.6365422396857</v>
      </c>
    </row>
    <row r="571" spans="1:11" s="24" customFormat="1" ht="15" customHeight="1">
      <c r="A571" s="20">
        <v>43543</v>
      </c>
      <c r="B571" s="20" t="s">
        <v>393</v>
      </c>
      <c r="C571" s="13">
        <f t="shared" si="1627"/>
        <v>417.53653444676411</v>
      </c>
      <c r="D571" s="22" t="s">
        <v>32</v>
      </c>
      <c r="E571" s="30">
        <v>479</v>
      </c>
      <c r="F571" s="22">
        <v>474</v>
      </c>
      <c r="G571" s="30">
        <v>0</v>
      </c>
      <c r="H571" s="17">
        <f t="shared" ref="H571" si="1701">(IF(D571="SELL",E571-F571,IF(D571="BUY",F571-E571)))</f>
        <v>5</v>
      </c>
      <c r="I571" s="17">
        <v>0</v>
      </c>
      <c r="J571" s="17">
        <f t="shared" ref="J571" si="1702">I571+H571</f>
        <v>5</v>
      </c>
      <c r="K571" s="7">
        <f t="shared" ref="K571" si="1703">J571*C571</f>
        <v>2087.6826722338205</v>
      </c>
    </row>
    <row r="572" spans="1:11" s="24" customFormat="1" ht="15" customHeight="1">
      <c r="A572" s="20">
        <v>43539</v>
      </c>
      <c r="B572" s="20" t="s">
        <v>20</v>
      </c>
      <c r="C572" s="13">
        <f t="shared" si="1627"/>
        <v>506.32911392405066</v>
      </c>
      <c r="D572" s="22" t="s">
        <v>13</v>
      </c>
      <c r="E572" s="30">
        <v>395</v>
      </c>
      <c r="F572" s="22">
        <v>397.7</v>
      </c>
      <c r="G572" s="30">
        <v>0</v>
      </c>
      <c r="H572" s="17">
        <f t="shared" ref="H572" si="1704">(IF(D572="SELL",E572-F572,IF(D572="BUY",F572-E572)))</f>
        <v>2.6999999999999886</v>
      </c>
      <c r="I572" s="17">
        <v>0</v>
      </c>
      <c r="J572" s="17">
        <f t="shared" ref="J572" si="1705">I572+H572</f>
        <v>2.6999999999999886</v>
      </c>
      <c r="K572" s="7">
        <f t="shared" ref="K572" si="1706">J572*C572</f>
        <v>1367.0886075949311</v>
      </c>
    </row>
    <row r="573" spans="1:11" s="24" customFormat="1" ht="15" customHeight="1">
      <c r="A573" s="20">
        <v>43538</v>
      </c>
      <c r="B573" s="20" t="s">
        <v>69</v>
      </c>
      <c r="C573" s="13">
        <f t="shared" si="1627"/>
        <v>210.3049421661409</v>
      </c>
      <c r="D573" s="22" t="s">
        <v>13</v>
      </c>
      <c r="E573" s="30">
        <v>951</v>
      </c>
      <c r="F573" s="22">
        <v>930</v>
      </c>
      <c r="G573" s="30">
        <v>0</v>
      </c>
      <c r="H573" s="17">
        <f t="shared" ref="H573" si="1707">(IF(D573="SELL",E573-F573,IF(D573="BUY",F573-E573)))</f>
        <v>-21</v>
      </c>
      <c r="I573" s="17">
        <v>0</v>
      </c>
      <c r="J573" s="17">
        <f t="shared" ref="J573" si="1708">I573+H573</f>
        <v>-21</v>
      </c>
      <c r="K573" s="7">
        <f t="shared" ref="K573" si="1709">J573*C573</f>
        <v>-4416.4037854889593</v>
      </c>
    </row>
    <row r="574" spans="1:11" s="24" customFormat="1" ht="15" customHeight="1">
      <c r="A574" s="20">
        <v>43537</v>
      </c>
      <c r="B574" s="20" t="s">
        <v>384</v>
      </c>
      <c r="C574" s="13">
        <f t="shared" si="1627"/>
        <v>256.08194622279132</v>
      </c>
      <c r="D574" s="22" t="s">
        <v>13</v>
      </c>
      <c r="E574" s="30">
        <v>781</v>
      </c>
      <c r="F574" s="22">
        <v>770</v>
      </c>
      <c r="G574" s="30">
        <v>0</v>
      </c>
      <c r="H574" s="17">
        <f t="shared" ref="H574" si="1710">(IF(D574="SELL",E574-F574,IF(D574="BUY",F574-E574)))</f>
        <v>-11</v>
      </c>
      <c r="I574" s="17">
        <v>0</v>
      </c>
      <c r="J574" s="17">
        <f t="shared" ref="J574" si="1711">I574+H574</f>
        <v>-11</v>
      </c>
      <c r="K574" s="7">
        <f t="shared" ref="K574" si="1712">J574*C574</f>
        <v>-2816.9014084507044</v>
      </c>
    </row>
    <row r="575" spans="1:11" s="24" customFormat="1" ht="15" customHeight="1">
      <c r="A575" s="20">
        <v>43535</v>
      </c>
      <c r="B575" s="20" t="s">
        <v>393</v>
      </c>
      <c r="C575" s="13">
        <f t="shared" si="1627"/>
        <v>402.4144869215292</v>
      </c>
      <c r="D575" s="22" t="s">
        <v>13</v>
      </c>
      <c r="E575" s="30">
        <v>497</v>
      </c>
      <c r="F575" s="22">
        <v>505</v>
      </c>
      <c r="G575" s="30">
        <v>0</v>
      </c>
      <c r="H575" s="17">
        <f t="shared" ref="H575:H576" si="1713">(IF(D575="SELL",E575-F575,IF(D575="BUY",F575-E575)))</f>
        <v>8</v>
      </c>
      <c r="I575" s="17">
        <v>0</v>
      </c>
      <c r="J575" s="17">
        <f t="shared" ref="J575:J576" si="1714">I575+H575</f>
        <v>8</v>
      </c>
      <c r="K575" s="7">
        <f t="shared" ref="K575:K576" si="1715">J575*C575</f>
        <v>3219.3158953722336</v>
      </c>
    </row>
    <row r="576" spans="1:11" s="24" customFormat="1" ht="15" customHeight="1">
      <c r="A576" s="20">
        <v>43535</v>
      </c>
      <c r="B576" s="20" t="s">
        <v>396</v>
      </c>
      <c r="C576" s="13">
        <f t="shared" si="1627"/>
        <v>2173.913043478261</v>
      </c>
      <c r="D576" s="22" t="s">
        <v>13</v>
      </c>
      <c r="E576" s="30">
        <v>92</v>
      </c>
      <c r="F576" s="22">
        <v>93</v>
      </c>
      <c r="G576" s="30">
        <v>0</v>
      </c>
      <c r="H576" s="17">
        <f t="shared" si="1713"/>
        <v>1</v>
      </c>
      <c r="I576" s="17">
        <v>0</v>
      </c>
      <c r="J576" s="17">
        <f t="shared" si="1714"/>
        <v>1</v>
      </c>
      <c r="K576" s="7">
        <f t="shared" si="1715"/>
        <v>2173.913043478261</v>
      </c>
    </row>
    <row r="577" spans="1:11" s="24" customFormat="1" ht="15" customHeight="1">
      <c r="A577" s="20">
        <v>43532</v>
      </c>
      <c r="B577" s="20" t="s">
        <v>223</v>
      </c>
      <c r="C577" s="13">
        <f t="shared" si="1627"/>
        <v>829.87551867219918</v>
      </c>
      <c r="D577" s="22" t="s">
        <v>32</v>
      </c>
      <c r="E577" s="30">
        <v>241</v>
      </c>
      <c r="F577" s="22">
        <v>243.35</v>
      </c>
      <c r="G577" s="30">
        <v>0</v>
      </c>
      <c r="H577" s="17">
        <f t="shared" ref="H577" si="1716">(IF(D577="SELL",E577-F577,IF(D577="BUY",F577-E577)))</f>
        <v>-2.3499999999999943</v>
      </c>
      <c r="I577" s="17">
        <v>0</v>
      </c>
      <c r="J577" s="17">
        <f t="shared" ref="J577" si="1717">I577+H577</f>
        <v>-2.3499999999999943</v>
      </c>
      <c r="K577" s="7">
        <f t="shared" ref="K577" si="1718">J577*C577</f>
        <v>-1950.2074688796633</v>
      </c>
    </row>
    <row r="578" spans="1:11" s="24" customFormat="1" ht="15" customHeight="1">
      <c r="A578" s="20">
        <v>43531</v>
      </c>
      <c r="B578" s="20" t="s">
        <v>313</v>
      </c>
      <c r="C578" s="13">
        <f t="shared" si="1627"/>
        <v>322.58064516129031</v>
      </c>
      <c r="D578" s="22" t="s">
        <v>13</v>
      </c>
      <c r="E578" s="30">
        <v>620</v>
      </c>
      <c r="F578" s="22">
        <v>610</v>
      </c>
      <c r="G578" s="30">
        <v>0</v>
      </c>
      <c r="H578" s="17">
        <f t="shared" ref="H578" si="1719">(IF(D578="SELL",E578-F578,IF(D578="BUY",F578-E578)))</f>
        <v>-10</v>
      </c>
      <c r="I578" s="17">
        <v>0</v>
      </c>
      <c r="J578" s="17">
        <f t="shared" ref="J578" si="1720">I578+H578</f>
        <v>-10</v>
      </c>
      <c r="K578" s="7">
        <f t="shared" ref="K578" si="1721">J578*C578</f>
        <v>-3225.8064516129029</v>
      </c>
    </row>
    <row r="579" spans="1:11" s="24" customFormat="1" ht="15" customHeight="1">
      <c r="A579" s="20">
        <v>43530</v>
      </c>
      <c r="B579" s="20" t="s">
        <v>70</v>
      </c>
      <c r="C579" s="13">
        <f t="shared" si="1627"/>
        <v>272.10884353741494</v>
      </c>
      <c r="D579" s="22" t="s">
        <v>13</v>
      </c>
      <c r="E579" s="30">
        <v>735</v>
      </c>
      <c r="F579" s="22">
        <v>744</v>
      </c>
      <c r="G579" s="30">
        <v>0</v>
      </c>
      <c r="H579" s="17">
        <f t="shared" ref="H579:H580" si="1722">(IF(D579="SELL",E579-F579,IF(D579="BUY",F579-E579)))</f>
        <v>9</v>
      </c>
      <c r="I579" s="17">
        <v>0</v>
      </c>
      <c r="J579" s="17">
        <f t="shared" ref="J579:J580" si="1723">I579+H579</f>
        <v>9</v>
      </c>
      <c r="K579" s="7">
        <f t="shared" ref="K579:K580" si="1724">J579*C579</f>
        <v>2448.9795918367345</v>
      </c>
    </row>
    <row r="580" spans="1:11" s="24" customFormat="1" ht="15" customHeight="1">
      <c r="A580" s="20">
        <v>43530</v>
      </c>
      <c r="B580" s="20" t="s">
        <v>160</v>
      </c>
      <c r="C580" s="13">
        <f t="shared" si="1627"/>
        <v>120.48192771084338</v>
      </c>
      <c r="D580" s="22" t="s">
        <v>32</v>
      </c>
      <c r="E580" s="30">
        <v>1660</v>
      </c>
      <c r="F580" s="22">
        <v>1684</v>
      </c>
      <c r="G580" s="30">
        <v>0</v>
      </c>
      <c r="H580" s="17">
        <f t="shared" si="1722"/>
        <v>-24</v>
      </c>
      <c r="I580" s="17">
        <v>0</v>
      </c>
      <c r="J580" s="17">
        <f t="shared" si="1723"/>
        <v>-24</v>
      </c>
      <c r="K580" s="7">
        <f t="shared" si="1724"/>
        <v>-2891.5662650602412</v>
      </c>
    </row>
    <row r="581" spans="1:11" s="24" customFormat="1" ht="15" customHeight="1">
      <c r="A581" s="20">
        <v>43524</v>
      </c>
      <c r="B581" s="20" t="s">
        <v>93</v>
      </c>
      <c r="C581" s="13">
        <f t="shared" si="1627"/>
        <v>431.0344827586207</v>
      </c>
      <c r="D581" s="22" t="s">
        <v>13</v>
      </c>
      <c r="E581" s="30">
        <v>464</v>
      </c>
      <c r="F581" s="22">
        <v>467</v>
      </c>
      <c r="G581" s="30">
        <v>0</v>
      </c>
      <c r="H581" s="17">
        <f t="shared" ref="H581" si="1725">(IF(D581="SELL",E581-F581,IF(D581="BUY",F581-E581)))</f>
        <v>3</v>
      </c>
      <c r="I581" s="17">
        <v>0</v>
      </c>
      <c r="J581" s="17">
        <f t="shared" ref="J581" si="1726">I581+H581</f>
        <v>3</v>
      </c>
      <c r="K581" s="7">
        <f t="shared" ref="K581" si="1727">J581*C581</f>
        <v>1293.1034482758621</v>
      </c>
    </row>
    <row r="582" spans="1:11" s="24" customFormat="1" ht="15" customHeight="1">
      <c r="A582" s="20">
        <v>43523</v>
      </c>
      <c r="B582" s="20" t="s">
        <v>193</v>
      </c>
      <c r="C582" s="13">
        <f t="shared" si="1627"/>
        <v>302.11480362537765</v>
      </c>
      <c r="D582" s="22" t="s">
        <v>13</v>
      </c>
      <c r="E582" s="30">
        <v>662</v>
      </c>
      <c r="F582" s="22">
        <v>650</v>
      </c>
      <c r="G582" s="30">
        <v>0</v>
      </c>
      <c r="H582" s="17">
        <f t="shared" ref="H582" si="1728">(IF(D582="SELL",E582-F582,IF(D582="BUY",F582-E582)))</f>
        <v>-12</v>
      </c>
      <c r="I582" s="17">
        <v>0</v>
      </c>
      <c r="J582" s="17">
        <f t="shared" ref="J582" si="1729">I582+H582</f>
        <v>-12</v>
      </c>
      <c r="K582" s="7">
        <f t="shared" ref="K582" si="1730">J582*C582</f>
        <v>-3625.377643504532</v>
      </c>
    </row>
    <row r="583" spans="1:11" s="24" customFormat="1" ht="15" customHeight="1">
      <c r="A583" s="20">
        <v>43522</v>
      </c>
      <c r="B583" s="20" t="s">
        <v>391</v>
      </c>
      <c r="C583" s="13">
        <f t="shared" si="1627"/>
        <v>107.23860589812332</v>
      </c>
      <c r="D583" s="22" t="s">
        <v>32</v>
      </c>
      <c r="E583" s="30">
        <v>1865</v>
      </c>
      <c r="F583" s="22">
        <v>1852</v>
      </c>
      <c r="G583" s="30">
        <v>0</v>
      </c>
      <c r="H583" s="17">
        <f t="shared" ref="H583:H584" si="1731">(IF(D583="SELL",E583-F583,IF(D583="BUY",F583-E583)))</f>
        <v>13</v>
      </c>
      <c r="I583" s="17">
        <v>0</v>
      </c>
      <c r="J583" s="17">
        <f t="shared" ref="J583:J584" si="1732">I583+H583</f>
        <v>13</v>
      </c>
      <c r="K583" s="7">
        <f t="shared" ref="K583:K584" si="1733">J583*C583</f>
        <v>1394.1018766756033</v>
      </c>
    </row>
    <row r="584" spans="1:11" s="24" customFormat="1" ht="15" customHeight="1">
      <c r="A584" s="20">
        <v>43522</v>
      </c>
      <c r="B584" s="20" t="s">
        <v>70</v>
      </c>
      <c r="C584" s="13">
        <f t="shared" si="1627"/>
        <v>312.5</v>
      </c>
      <c r="D584" s="22" t="s">
        <v>32</v>
      </c>
      <c r="E584" s="30">
        <v>640</v>
      </c>
      <c r="F584" s="22">
        <v>645</v>
      </c>
      <c r="G584" s="30">
        <v>0</v>
      </c>
      <c r="H584" s="17">
        <f t="shared" si="1731"/>
        <v>-5</v>
      </c>
      <c r="I584" s="17">
        <v>0</v>
      </c>
      <c r="J584" s="17">
        <f t="shared" si="1732"/>
        <v>-5</v>
      </c>
      <c r="K584" s="7">
        <f t="shared" si="1733"/>
        <v>-1562.5</v>
      </c>
    </row>
    <row r="585" spans="1:11" s="24" customFormat="1" ht="15" customHeight="1">
      <c r="A585" s="20">
        <v>43521</v>
      </c>
      <c r="B585" s="20" t="s">
        <v>395</v>
      </c>
      <c r="C585" s="13">
        <f t="shared" si="1627"/>
        <v>276.24309392265195</v>
      </c>
      <c r="D585" s="22" t="s">
        <v>32</v>
      </c>
      <c r="E585" s="30">
        <v>724</v>
      </c>
      <c r="F585" s="22">
        <v>715</v>
      </c>
      <c r="G585" s="30">
        <v>705</v>
      </c>
      <c r="H585" s="17">
        <f t="shared" ref="H585:H586" si="1734">(IF(D585="SELL",E585-F585,IF(D585="BUY",F585-E585)))</f>
        <v>9</v>
      </c>
      <c r="I585" s="17">
        <v>10</v>
      </c>
      <c r="J585" s="17">
        <f t="shared" ref="J585:J586" si="1735">I585+H585</f>
        <v>19</v>
      </c>
      <c r="K585" s="7">
        <f t="shared" ref="K585:K586" si="1736">J585*C585</f>
        <v>5248.6187845303866</v>
      </c>
    </row>
    <row r="586" spans="1:11" s="24" customFormat="1" ht="15" customHeight="1">
      <c r="A586" s="20">
        <v>43521</v>
      </c>
      <c r="B586" s="20" t="s">
        <v>394</v>
      </c>
      <c r="C586" s="13">
        <f t="shared" si="1627"/>
        <v>175.43859649122808</v>
      </c>
      <c r="D586" s="22" t="s">
        <v>32</v>
      </c>
      <c r="E586" s="30">
        <v>1140</v>
      </c>
      <c r="F586" s="22">
        <v>1153</v>
      </c>
      <c r="G586" s="30">
        <v>0</v>
      </c>
      <c r="H586" s="17">
        <f t="shared" si="1734"/>
        <v>-13</v>
      </c>
      <c r="I586" s="17">
        <v>0</v>
      </c>
      <c r="J586" s="17">
        <f t="shared" si="1735"/>
        <v>-13</v>
      </c>
      <c r="K586" s="7">
        <f t="shared" si="1736"/>
        <v>-2280.7017543859652</v>
      </c>
    </row>
    <row r="587" spans="1:11" s="24" customFormat="1" ht="15" customHeight="1">
      <c r="A587" s="20">
        <v>43517</v>
      </c>
      <c r="B587" s="20" t="s">
        <v>390</v>
      </c>
      <c r="C587" s="13">
        <f t="shared" si="1627"/>
        <v>266.31158455392807</v>
      </c>
      <c r="D587" s="22" t="s">
        <v>13</v>
      </c>
      <c r="E587" s="30">
        <v>751</v>
      </c>
      <c r="F587" s="22">
        <v>760</v>
      </c>
      <c r="G587" s="30">
        <v>770</v>
      </c>
      <c r="H587" s="17">
        <f t="shared" ref="H587" si="1737">(IF(D587="SELL",E587-F587,IF(D587="BUY",F587-E587)))</f>
        <v>9</v>
      </c>
      <c r="I587" s="17">
        <v>10</v>
      </c>
      <c r="J587" s="17">
        <f t="shared" ref="J587:J588" si="1738">I587+H587</f>
        <v>19</v>
      </c>
      <c r="K587" s="7">
        <f t="shared" ref="K587:K588" si="1739">J587*C587</f>
        <v>5059.9201065246334</v>
      </c>
    </row>
    <row r="588" spans="1:11" s="24" customFormat="1" ht="15" customHeight="1">
      <c r="A588" s="20">
        <v>43517</v>
      </c>
      <c r="B588" s="20" t="s">
        <v>393</v>
      </c>
      <c r="C588" s="13">
        <f t="shared" si="1627"/>
        <v>434.78260869565219</v>
      </c>
      <c r="D588" s="22" t="s">
        <v>32</v>
      </c>
      <c r="E588" s="30">
        <v>460</v>
      </c>
      <c r="F588" s="22">
        <v>0</v>
      </c>
      <c r="G588" s="30">
        <v>0</v>
      </c>
      <c r="H588" s="17">
        <v>0</v>
      </c>
      <c r="I588" s="17">
        <v>0</v>
      </c>
      <c r="J588" s="17">
        <f t="shared" si="1738"/>
        <v>0</v>
      </c>
      <c r="K588" s="7">
        <f t="shared" si="1739"/>
        <v>0</v>
      </c>
    </row>
    <row r="589" spans="1:11" s="24" customFormat="1" ht="15" customHeight="1">
      <c r="A589" s="20">
        <v>43516</v>
      </c>
      <c r="B589" s="20" t="s">
        <v>390</v>
      </c>
      <c r="C589" s="13">
        <f t="shared" si="1627"/>
        <v>273.97260273972603</v>
      </c>
      <c r="D589" s="22" t="s">
        <v>13</v>
      </c>
      <c r="E589" s="30">
        <v>730</v>
      </c>
      <c r="F589" s="22">
        <v>737</v>
      </c>
      <c r="G589" s="30">
        <v>0</v>
      </c>
      <c r="H589" s="17">
        <f t="shared" ref="H589:H591" si="1740">(IF(D589="SELL",E589-F589,IF(D589="BUY",F589-E589)))</f>
        <v>7</v>
      </c>
      <c r="I589" s="17">
        <v>0</v>
      </c>
      <c r="J589" s="17">
        <f t="shared" ref="J589:J591" si="1741">I589+H589</f>
        <v>7</v>
      </c>
      <c r="K589" s="7">
        <f t="shared" ref="K589:K591" si="1742">J589*C589</f>
        <v>1917.8082191780823</v>
      </c>
    </row>
    <row r="590" spans="1:11" s="24" customFormat="1" ht="15" customHeight="1">
      <c r="A590" s="20">
        <v>43516</v>
      </c>
      <c r="B590" s="20" t="s">
        <v>391</v>
      </c>
      <c r="C590" s="13">
        <f t="shared" si="1627"/>
        <v>107.23860589812332</v>
      </c>
      <c r="D590" s="22" t="s">
        <v>32</v>
      </c>
      <c r="E590" s="30">
        <v>1865</v>
      </c>
      <c r="F590" s="22">
        <v>1867</v>
      </c>
      <c r="G590" s="30">
        <v>0</v>
      </c>
      <c r="H590" s="17">
        <f t="shared" si="1740"/>
        <v>-2</v>
      </c>
      <c r="I590" s="17">
        <v>0</v>
      </c>
      <c r="J590" s="17">
        <f t="shared" si="1741"/>
        <v>-2</v>
      </c>
      <c r="K590" s="7">
        <f t="shared" si="1742"/>
        <v>-214.47721179624665</v>
      </c>
    </row>
    <row r="591" spans="1:11" s="24" customFormat="1" ht="15" customHeight="1">
      <c r="A591" s="20">
        <v>43516</v>
      </c>
      <c r="B591" s="20" t="s">
        <v>392</v>
      </c>
      <c r="C591" s="13">
        <f t="shared" si="1627"/>
        <v>438.59649122807019</v>
      </c>
      <c r="D591" s="22" t="s">
        <v>13</v>
      </c>
      <c r="E591" s="30">
        <v>456</v>
      </c>
      <c r="F591" s="22">
        <v>452.5</v>
      </c>
      <c r="G591" s="30">
        <v>0</v>
      </c>
      <c r="H591" s="17">
        <f t="shared" si="1740"/>
        <v>-3.5</v>
      </c>
      <c r="I591" s="17">
        <v>0</v>
      </c>
      <c r="J591" s="17">
        <f t="shared" si="1741"/>
        <v>-3.5</v>
      </c>
      <c r="K591" s="7">
        <f t="shared" si="1742"/>
        <v>-1535.0877192982457</v>
      </c>
    </row>
    <row r="592" spans="1:11" s="24" customFormat="1" ht="15" customHeight="1">
      <c r="A592" s="20">
        <v>43515</v>
      </c>
      <c r="B592" s="20" t="s">
        <v>28</v>
      </c>
      <c r="C592" s="13">
        <f t="shared" si="1627"/>
        <v>1234.5679012345679</v>
      </c>
      <c r="D592" s="22" t="s">
        <v>13</v>
      </c>
      <c r="E592" s="30">
        <v>162</v>
      </c>
      <c r="F592" s="22">
        <v>165</v>
      </c>
      <c r="G592" s="30">
        <v>0</v>
      </c>
      <c r="H592" s="17">
        <f t="shared" ref="H592:H593" si="1743">(IF(D592="SELL",E592-F592,IF(D592="BUY",F592-E592)))</f>
        <v>3</v>
      </c>
      <c r="I592" s="17">
        <v>0</v>
      </c>
      <c r="J592" s="17">
        <f t="shared" ref="J592:J593" si="1744">I592+H592</f>
        <v>3</v>
      </c>
      <c r="K592" s="7">
        <f t="shared" ref="K592:K593" si="1745">J592*C592</f>
        <v>3703.7037037037035</v>
      </c>
    </row>
    <row r="593" spans="1:11" s="24" customFormat="1" ht="15" customHeight="1">
      <c r="A593" s="20">
        <v>43515</v>
      </c>
      <c r="B593" s="20" t="s">
        <v>94</v>
      </c>
      <c r="C593" s="13">
        <f t="shared" si="1627"/>
        <v>90.090090090090087</v>
      </c>
      <c r="D593" s="22" t="s">
        <v>13</v>
      </c>
      <c r="E593" s="30">
        <v>2220</v>
      </c>
      <c r="F593" s="22">
        <v>2200</v>
      </c>
      <c r="G593" s="30">
        <v>0</v>
      </c>
      <c r="H593" s="17">
        <f t="shared" si="1743"/>
        <v>-20</v>
      </c>
      <c r="I593" s="17">
        <v>0</v>
      </c>
      <c r="J593" s="17">
        <f t="shared" si="1744"/>
        <v>-20</v>
      </c>
      <c r="K593" s="7">
        <f t="shared" si="1745"/>
        <v>-1801.8018018018017</v>
      </c>
    </row>
    <row r="594" spans="1:11" s="24" customFormat="1" ht="15" customHeight="1">
      <c r="A594" s="20">
        <v>43514</v>
      </c>
      <c r="B594" s="20" t="s">
        <v>272</v>
      </c>
      <c r="C594" s="13">
        <f t="shared" si="1627"/>
        <v>180.99547511312218</v>
      </c>
      <c r="D594" s="22" t="s">
        <v>32</v>
      </c>
      <c r="E594" s="30">
        <v>1105</v>
      </c>
      <c r="F594" s="22">
        <v>1107</v>
      </c>
      <c r="G594" s="30">
        <v>0</v>
      </c>
      <c r="H594" s="17">
        <f t="shared" ref="H594" si="1746">(IF(D594="SELL",E594-F594,IF(D594="BUY",F594-E594)))</f>
        <v>-2</v>
      </c>
      <c r="I594" s="17">
        <v>0</v>
      </c>
      <c r="J594" s="17">
        <f t="shared" ref="J594" si="1747">I594+H594</f>
        <v>-2</v>
      </c>
      <c r="K594" s="7">
        <f t="shared" ref="K594" si="1748">J594*C594</f>
        <v>-361.99095022624437</v>
      </c>
    </row>
    <row r="595" spans="1:11" s="24" customFormat="1" ht="15" customHeight="1">
      <c r="A595" s="20">
        <v>43510</v>
      </c>
      <c r="B595" s="20" t="s">
        <v>94</v>
      </c>
      <c r="C595" s="13">
        <f t="shared" si="1627"/>
        <v>89.086859688195986</v>
      </c>
      <c r="D595" s="22" t="s">
        <v>13</v>
      </c>
      <c r="E595" s="30">
        <v>2245</v>
      </c>
      <c r="F595" s="22">
        <v>2260</v>
      </c>
      <c r="G595" s="30">
        <v>2280</v>
      </c>
      <c r="H595" s="17">
        <f t="shared" ref="H595:H596" si="1749">(IF(D595="SELL",E595-F595,IF(D595="BUY",F595-E595)))</f>
        <v>15</v>
      </c>
      <c r="I595" s="17">
        <v>20</v>
      </c>
      <c r="J595" s="17">
        <f t="shared" ref="J595:J596" si="1750">I595+H595</f>
        <v>35</v>
      </c>
      <c r="K595" s="7">
        <f t="shared" ref="K595:K596" si="1751">J595*C595</f>
        <v>3118.0400890868596</v>
      </c>
    </row>
    <row r="596" spans="1:11" s="24" customFormat="1" ht="15" customHeight="1">
      <c r="A596" s="20">
        <v>43510</v>
      </c>
      <c r="B596" s="20" t="s">
        <v>389</v>
      </c>
      <c r="C596" s="13">
        <f t="shared" si="1627"/>
        <v>112.73957158962796</v>
      </c>
      <c r="D596" s="22" t="s">
        <v>32</v>
      </c>
      <c r="E596" s="30">
        <v>1774</v>
      </c>
      <c r="F596" s="22">
        <v>1783</v>
      </c>
      <c r="G596" s="30">
        <v>0</v>
      </c>
      <c r="H596" s="17">
        <f t="shared" si="1749"/>
        <v>-9</v>
      </c>
      <c r="I596" s="17">
        <v>0</v>
      </c>
      <c r="J596" s="17">
        <f t="shared" si="1750"/>
        <v>-9</v>
      </c>
      <c r="K596" s="7">
        <f t="shared" si="1751"/>
        <v>-1014.6561443066516</v>
      </c>
    </row>
    <row r="597" spans="1:11" s="24" customFormat="1" ht="15" customHeight="1">
      <c r="A597" s="20">
        <v>43509</v>
      </c>
      <c r="B597" s="20" t="s">
        <v>387</v>
      </c>
      <c r="C597" s="13">
        <f t="shared" si="1627"/>
        <v>199.40179461615153</v>
      </c>
      <c r="D597" s="22" t="s">
        <v>32</v>
      </c>
      <c r="E597" s="30">
        <v>1003</v>
      </c>
      <c r="F597" s="22">
        <v>980</v>
      </c>
      <c r="G597" s="30">
        <v>0</v>
      </c>
      <c r="H597" s="17">
        <f>(IF(D597="SELL",E597-F597,IF(D597="BUY",F597-E597)))</f>
        <v>23</v>
      </c>
      <c r="I597" s="17">
        <v>0</v>
      </c>
      <c r="J597" s="17">
        <f>I597+H597</f>
        <v>23</v>
      </c>
      <c r="K597" s="7">
        <f>J597*C597</f>
        <v>4586.241276171485</v>
      </c>
    </row>
    <row r="598" spans="1:11" s="24" customFormat="1" ht="15" customHeight="1">
      <c r="A598" s="20">
        <v>43509</v>
      </c>
      <c r="B598" s="20" t="s">
        <v>380</v>
      </c>
      <c r="C598" s="13">
        <f t="shared" si="1627"/>
        <v>163.26530612244898</v>
      </c>
      <c r="D598" s="22" t="s">
        <v>13</v>
      </c>
      <c r="E598" s="30">
        <v>1225</v>
      </c>
      <c r="F598" s="22">
        <v>1250</v>
      </c>
      <c r="G598" s="30">
        <v>0</v>
      </c>
      <c r="H598" s="17">
        <f t="shared" ref="H598" si="1752">(IF(D598="SELL",E598-F598,IF(D598="BUY",F598-E598)))</f>
        <v>25</v>
      </c>
      <c r="I598" s="17">
        <v>0</v>
      </c>
      <c r="J598" s="17">
        <f t="shared" ref="J598" si="1753">I598+H598</f>
        <v>25</v>
      </c>
      <c r="K598" s="7">
        <f t="shared" ref="K598" si="1754">J598*C598</f>
        <v>4081.6326530612246</v>
      </c>
    </row>
    <row r="599" spans="1:11" s="24" customFormat="1" ht="15" customHeight="1">
      <c r="A599" s="20">
        <v>43508</v>
      </c>
      <c r="B599" s="20" t="s">
        <v>50</v>
      </c>
      <c r="C599" s="13">
        <f t="shared" si="1627"/>
        <v>634.92063492063494</v>
      </c>
      <c r="D599" s="22" t="s">
        <v>32</v>
      </c>
      <c r="E599" s="30">
        <v>315</v>
      </c>
      <c r="F599" s="22">
        <v>312.2</v>
      </c>
      <c r="G599" s="30">
        <v>0</v>
      </c>
      <c r="H599" s="17">
        <f t="shared" ref="H599:H600" si="1755">(IF(D599="SELL",E599-F599,IF(D599="BUY",F599-E599)))</f>
        <v>2.8000000000000114</v>
      </c>
      <c r="I599" s="17">
        <v>0</v>
      </c>
      <c r="J599" s="17">
        <f t="shared" ref="J599:J600" si="1756">I599+H599</f>
        <v>2.8000000000000114</v>
      </c>
      <c r="K599" s="7">
        <f t="shared" ref="K599:K600" si="1757">J599*C599</f>
        <v>1777.7777777777851</v>
      </c>
    </row>
    <row r="600" spans="1:11" s="24" customFormat="1" ht="15" customHeight="1">
      <c r="A600" s="20">
        <v>43508</v>
      </c>
      <c r="B600" s="20" t="s">
        <v>386</v>
      </c>
      <c r="C600" s="13">
        <f t="shared" si="1627"/>
        <v>196.46365422396858</v>
      </c>
      <c r="D600" s="22" t="s">
        <v>13</v>
      </c>
      <c r="E600" s="30">
        <v>1018</v>
      </c>
      <c r="F600" s="22">
        <v>1005</v>
      </c>
      <c r="G600" s="30">
        <v>0</v>
      </c>
      <c r="H600" s="17">
        <f t="shared" si="1755"/>
        <v>-13</v>
      </c>
      <c r="I600" s="17">
        <v>0</v>
      </c>
      <c r="J600" s="17">
        <f t="shared" si="1756"/>
        <v>-13</v>
      </c>
      <c r="K600" s="7">
        <f t="shared" si="1757"/>
        <v>-2554.0275049115917</v>
      </c>
    </row>
    <row r="601" spans="1:11" s="24" customFormat="1" ht="15" customHeight="1">
      <c r="A601" s="20">
        <v>43507</v>
      </c>
      <c r="B601" s="20" t="s">
        <v>160</v>
      </c>
      <c r="C601" s="13">
        <f t="shared" si="1627"/>
        <v>128.53470437017995</v>
      </c>
      <c r="D601" s="22" t="s">
        <v>32</v>
      </c>
      <c r="E601" s="30">
        <v>1556</v>
      </c>
      <c r="F601" s="22">
        <v>1540</v>
      </c>
      <c r="G601" s="30">
        <v>0</v>
      </c>
      <c r="H601" s="17">
        <f t="shared" ref="H601" si="1758">(IF(D601="SELL",E601-F601,IF(D601="BUY",F601-E601)))</f>
        <v>16</v>
      </c>
      <c r="I601" s="17">
        <v>0</v>
      </c>
      <c r="J601" s="17">
        <f t="shared" ref="J601" si="1759">I601+H601</f>
        <v>16</v>
      </c>
      <c r="K601" s="7">
        <f t="shared" ref="K601" si="1760">J601*C601</f>
        <v>2056.5552699228792</v>
      </c>
    </row>
    <row r="602" spans="1:11" s="24" customFormat="1" ht="15" customHeight="1">
      <c r="A602" s="20">
        <v>43504</v>
      </c>
      <c r="B602" s="20" t="s">
        <v>385</v>
      </c>
      <c r="C602" s="13">
        <f t="shared" si="1627"/>
        <v>368.32412523020258</v>
      </c>
      <c r="D602" s="22" t="s">
        <v>32</v>
      </c>
      <c r="E602" s="30">
        <v>543</v>
      </c>
      <c r="F602" s="22">
        <v>538</v>
      </c>
      <c r="G602" s="30">
        <v>0</v>
      </c>
      <c r="H602" s="17">
        <f t="shared" ref="H602" si="1761">(IF(D602="SELL",E602-F602,IF(D602="BUY",F602-E602)))</f>
        <v>5</v>
      </c>
      <c r="I602" s="17">
        <v>0</v>
      </c>
      <c r="J602" s="17">
        <f t="shared" ref="J602" si="1762">I602+H602</f>
        <v>5</v>
      </c>
      <c r="K602" s="7">
        <f t="shared" ref="K602" si="1763">J602*C602</f>
        <v>1841.6206261510129</v>
      </c>
    </row>
    <row r="603" spans="1:11" s="24" customFormat="1" ht="15" customHeight="1">
      <c r="A603" s="20">
        <v>43503</v>
      </c>
      <c r="B603" s="20" t="s">
        <v>49</v>
      </c>
      <c r="C603" s="13">
        <f t="shared" ref="C603:C666" si="1764">200000/E603</f>
        <v>462.96296296296299</v>
      </c>
      <c r="D603" s="22" t="s">
        <v>13</v>
      </c>
      <c r="E603" s="30">
        <v>432</v>
      </c>
      <c r="F603" s="22">
        <v>442</v>
      </c>
      <c r="G603" s="30">
        <v>0</v>
      </c>
      <c r="H603" s="17">
        <f t="shared" ref="H603:H604" si="1765">(IF(D603="SELL",E603-F603,IF(D603="BUY",F603-E603)))</f>
        <v>10</v>
      </c>
      <c r="I603" s="17">
        <v>0</v>
      </c>
      <c r="J603" s="17">
        <f t="shared" ref="J603:J604" si="1766">I603+H603</f>
        <v>10</v>
      </c>
      <c r="K603" s="7">
        <f t="shared" ref="K603:K604" si="1767">J603*C603</f>
        <v>4629.6296296296296</v>
      </c>
    </row>
    <row r="604" spans="1:11" s="24" customFormat="1" ht="15" customHeight="1">
      <c r="A604" s="20">
        <v>43503</v>
      </c>
      <c r="B604" s="20" t="s">
        <v>313</v>
      </c>
      <c r="C604" s="13">
        <f t="shared" si="1764"/>
        <v>307.69230769230768</v>
      </c>
      <c r="D604" s="22" t="s">
        <v>13</v>
      </c>
      <c r="E604" s="30">
        <v>650</v>
      </c>
      <c r="F604" s="22">
        <v>657</v>
      </c>
      <c r="G604" s="30">
        <v>0</v>
      </c>
      <c r="H604" s="17">
        <f t="shared" si="1765"/>
        <v>7</v>
      </c>
      <c r="I604" s="17">
        <v>0</v>
      </c>
      <c r="J604" s="17">
        <f t="shared" si="1766"/>
        <v>7</v>
      </c>
      <c r="K604" s="7">
        <f t="shared" si="1767"/>
        <v>2153.8461538461538</v>
      </c>
    </row>
    <row r="605" spans="1:11" s="24" customFormat="1" ht="15" customHeight="1">
      <c r="A605" s="20">
        <v>43502</v>
      </c>
      <c r="B605" s="20" t="s">
        <v>384</v>
      </c>
      <c r="C605" s="13">
        <f t="shared" si="1764"/>
        <v>266.31158455392807</v>
      </c>
      <c r="D605" s="22" t="s">
        <v>13</v>
      </c>
      <c r="E605" s="30">
        <v>751</v>
      </c>
      <c r="F605" s="22">
        <v>758</v>
      </c>
      <c r="G605" s="30">
        <v>0</v>
      </c>
      <c r="H605" s="17">
        <f t="shared" ref="H605" si="1768">(IF(D605="SELL",E605-F605,IF(D605="BUY",F605-E605)))</f>
        <v>7</v>
      </c>
      <c r="I605" s="17">
        <v>0</v>
      </c>
      <c r="J605" s="17">
        <f t="shared" ref="J605" si="1769">I605+H605</f>
        <v>7</v>
      </c>
      <c r="K605" s="7">
        <f t="shared" ref="K605" si="1770">J605*C605</f>
        <v>1864.1810918774966</v>
      </c>
    </row>
    <row r="606" spans="1:11" s="24" customFormat="1" ht="15" customHeight="1">
      <c r="A606" s="20">
        <v>43501</v>
      </c>
      <c r="B606" s="20" t="s">
        <v>211</v>
      </c>
      <c r="C606" s="13">
        <f t="shared" si="1764"/>
        <v>257.73195876288662</v>
      </c>
      <c r="D606" s="22" t="s">
        <v>32</v>
      </c>
      <c r="E606" s="30">
        <v>776</v>
      </c>
      <c r="F606" s="22">
        <v>768</v>
      </c>
      <c r="G606" s="30">
        <v>0</v>
      </c>
      <c r="H606" s="17">
        <f t="shared" ref="H606" si="1771">(IF(D606="SELL",E606-F606,IF(D606="BUY",F606-E606)))</f>
        <v>8</v>
      </c>
      <c r="I606" s="17">
        <v>0</v>
      </c>
      <c r="J606" s="17">
        <f t="shared" ref="J606" si="1772">I606+H606</f>
        <v>8</v>
      </c>
      <c r="K606" s="7">
        <f t="shared" ref="K606" si="1773">J606*C606</f>
        <v>2061.855670103093</v>
      </c>
    </row>
    <row r="607" spans="1:11" s="24" customFormat="1" ht="15" customHeight="1">
      <c r="A607" s="20">
        <v>43500</v>
      </c>
      <c r="B607" s="20" t="s">
        <v>383</v>
      </c>
      <c r="C607" s="13">
        <f t="shared" si="1764"/>
        <v>159.36254980079681</v>
      </c>
      <c r="D607" s="22" t="s">
        <v>13</v>
      </c>
      <c r="E607" s="30">
        <v>1255</v>
      </c>
      <c r="F607" s="22">
        <v>1267</v>
      </c>
      <c r="G607" s="30">
        <v>0</v>
      </c>
      <c r="H607" s="17">
        <f t="shared" ref="H607:H608" si="1774">(IF(D607="SELL",E607-F607,IF(D607="BUY",F607-E607)))</f>
        <v>12</v>
      </c>
      <c r="I607" s="17">
        <v>0</v>
      </c>
      <c r="J607" s="17">
        <f t="shared" ref="J607:J608" si="1775">I607+H607</f>
        <v>12</v>
      </c>
      <c r="K607" s="7">
        <f t="shared" ref="K607:K608" si="1776">J607*C607</f>
        <v>1912.3505976095616</v>
      </c>
    </row>
    <row r="608" spans="1:11" s="24" customFormat="1" ht="15" customHeight="1">
      <c r="A608" s="20">
        <v>43500</v>
      </c>
      <c r="B608" s="20" t="s">
        <v>302</v>
      </c>
      <c r="C608" s="13">
        <f t="shared" si="1764"/>
        <v>534.75935828877004</v>
      </c>
      <c r="D608" s="22" t="s">
        <v>13</v>
      </c>
      <c r="E608" s="30">
        <v>374</v>
      </c>
      <c r="F608" s="22">
        <v>368</v>
      </c>
      <c r="G608" s="30">
        <v>0</v>
      </c>
      <c r="H608" s="17">
        <f t="shared" si="1774"/>
        <v>-6</v>
      </c>
      <c r="I608" s="17">
        <v>0</v>
      </c>
      <c r="J608" s="17">
        <f t="shared" si="1775"/>
        <v>-6</v>
      </c>
      <c r="K608" s="7">
        <f t="shared" si="1776"/>
        <v>-3208.5561497326203</v>
      </c>
    </row>
    <row r="609" spans="1:11" s="24" customFormat="1" ht="15" customHeight="1">
      <c r="A609" s="20">
        <v>43497</v>
      </c>
      <c r="B609" s="20" t="s">
        <v>369</v>
      </c>
      <c r="C609" s="13">
        <f t="shared" si="1764"/>
        <v>1709.4017094017095</v>
      </c>
      <c r="D609" s="22" t="s">
        <v>32</v>
      </c>
      <c r="E609" s="30">
        <v>117</v>
      </c>
      <c r="F609" s="22">
        <v>112</v>
      </c>
      <c r="G609" s="30">
        <v>0</v>
      </c>
      <c r="H609" s="17">
        <f t="shared" ref="H609" si="1777">(IF(D609="SELL",E609-F609,IF(D609="BUY",F609-E609)))</f>
        <v>5</v>
      </c>
      <c r="I609" s="17">
        <v>0</v>
      </c>
      <c r="J609" s="17">
        <f t="shared" ref="J609" si="1778">I609+H609</f>
        <v>5</v>
      </c>
      <c r="K609" s="7">
        <f t="shared" ref="K609" si="1779">J609*C609</f>
        <v>8547.0085470085469</v>
      </c>
    </row>
    <row r="610" spans="1:11" s="24" customFormat="1" ht="15" customHeight="1">
      <c r="A610" s="20">
        <v>43496</v>
      </c>
      <c r="B610" s="20" t="s">
        <v>30</v>
      </c>
      <c r="C610" s="13">
        <f t="shared" si="1764"/>
        <v>333.33333333333331</v>
      </c>
      <c r="D610" s="22" t="s">
        <v>13</v>
      </c>
      <c r="E610" s="30">
        <v>600</v>
      </c>
      <c r="F610" s="22">
        <v>608</v>
      </c>
      <c r="G610" s="30">
        <v>0</v>
      </c>
      <c r="H610" s="17">
        <f t="shared" ref="H610" si="1780">(IF(D610="SELL",E610-F610,IF(D610="BUY",F610-E610)))</f>
        <v>8</v>
      </c>
      <c r="I610" s="17">
        <v>0</v>
      </c>
      <c r="J610" s="17">
        <f t="shared" ref="J610" si="1781">I610+H610</f>
        <v>8</v>
      </c>
      <c r="K610" s="7">
        <f t="shared" ref="K610" si="1782">J610*C610</f>
        <v>2666.6666666666665</v>
      </c>
    </row>
    <row r="611" spans="1:11" s="24" customFormat="1" ht="15" customHeight="1">
      <c r="A611" s="20">
        <v>43494</v>
      </c>
      <c r="B611" s="20" t="s">
        <v>269</v>
      </c>
      <c r="C611" s="13">
        <f t="shared" si="1764"/>
        <v>182.64840182648402</v>
      </c>
      <c r="D611" s="22" t="s">
        <v>32</v>
      </c>
      <c r="E611" s="30">
        <v>1095</v>
      </c>
      <c r="F611" s="22">
        <v>1085</v>
      </c>
      <c r="G611" s="30">
        <v>0</v>
      </c>
      <c r="H611" s="17">
        <f t="shared" ref="H611" si="1783">(IF(D611="SELL",E611-F611,IF(D611="BUY",F611-E611)))</f>
        <v>10</v>
      </c>
      <c r="I611" s="17">
        <v>0</v>
      </c>
      <c r="J611" s="17">
        <f t="shared" ref="J611" si="1784">I611+H611</f>
        <v>10</v>
      </c>
      <c r="K611" s="7">
        <f t="shared" ref="K611" si="1785">J611*C611</f>
        <v>1826.4840182648402</v>
      </c>
    </row>
    <row r="612" spans="1:11" s="24" customFormat="1" ht="15" customHeight="1">
      <c r="A612" s="20">
        <v>43490</v>
      </c>
      <c r="B612" s="20" t="s">
        <v>93</v>
      </c>
      <c r="C612" s="13">
        <f t="shared" si="1764"/>
        <v>511.90171487074485</v>
      </c>
      <c r="D612" s="22" t="s">
        <v>32</v>
      </c>
      <c r="E612" s="30">
        <v>390.7</v>
      </c>
      <c r="F612" s="22">
        <v>380</v>
      </c>
      <c r="G612" s="30">
        <v>0</v>
      </c>
      <c r="H612" s="17">
        <f t="shared" ref="H612" si="1786">(IF(D612="SELL",E612-F612,IF(D612="BUY",F612-E612)))</f>
        <v>10.699999999999989</v>
      </c>
      <c r="I612" s="17">
        <v>0</v>
      </c>
      <c r="J612" s="17">
        <f t="shared" ref="J612" si="1787">I612+H612</f>
        <v>10.699999999999989</v>
      </c>
      <c r="K612" s="7">
        <f t="shared" ref="K612" si="1788">J612*C612</f>
        <v>5477.3483491169645</v>
      </c>
    </row>
    <row r="613" spans="1:11" s="24" customFormat="1" ht="15" customHeight="1">
      <c r="A613" s="20">
        <v>43490</v>
      </c>
      <c r="B613" s="20" t="s">
        <v>23</v>
      </c>
      <c r="C613" s="13">
        <f t="shared" si="1764"/>
        <v>159.10898965791569</v>
      </c>
      <c r="D613" s="22" t="s">
        <v>32</v>
      </c>
      <c r="E613" s="30">
        <v>1257</v>
      </c>
      <c r="F613" s="22">
        <v>1240</v>
      </c>
      <c r="G613" s="30">
        <v>0</v>
      </c>
      <c r="H613" s="17">
        <f t="shared" ref="H613" si="1789">(IF(D613="SELL",E613-F613,IF(D613="BUY",F613-E613)))</f>
        <v>17</v>
      </c>
      <c r="I613" s="17">
        <v>0</v>
      </c>
      <c r="J613" s="17">
        <f t="shared" ref="J613" si="1790">I613+H613</f>
        <v>17</v>
      </c>
      <c r="K613" s="7">
        <f t="shared" ref="K613" si="1791">J613*C613</f>
        <v>2704.8528241845665</v>
      </c>
    </row>
    <row r="614" spans="1:11" s="24" customFormat="1" ht="15" customHeight="1">
      <c r="A614" s="20">
        <v>43489</v>
      </c>
      <c r="B614" s="20" t="s">
        <v>382</v>
      </c>
      <c r="C614" s="13">
        <f t="shared" si="1764"/>
        <v>787.40157480314963</v>
      </c>
      <c r="D614" s="22" t="s">
        <v>13</v>
      </c>
      <c r="E614" s="30">
        <v>254</v>
      </c>
      <c r="F614" s="22">
        <v>256</v>
      </c>
      <c r="G614" s="30">
        <v>0</v>
      </c>
      <c r="H614" s="17">
        <f t="shared" ref="H614" si="1792">(IF(D614="SELL",E614-F614,IF(D614="BUY",F614-E614)))</f>
        <v>2</v>
      </c>
      <c r="I614" s="17">
        <v>0</v>
      </c>
      <c r="J614" s="17">
        <f t="shared" ref="J614" si="1793">I614+H614</f>
        <v>2</v>
      </c>
      <c r="K614" s="7">
        <f t="shared" ref="K614" si="1794">J614*C614</f>
        <v>1574.8031496062993</v>
      </c>
    </row>
    <row r="615" spans="1:11" s="24" customFormat="1" ht="15" customHeight="1">
      <c r="A615" s="20">
        <v>43482</v>
      </c>
      <c r="B615" s="20" t="s">
        <v>23</v>
      </c>
      <c r="C615" s="13">
        <f t="shared" si="1764"/>
        <v>174.97812773403325</v>
      </c>
      <c r="D615" s="22" t="s">
        <v>32</v>
      </c>
      <c r="E615" s="30">
        <v>1143</v>
      </c>
      <c r="F615" s="22">
        <v>1135</v>
      </c>
      <c r="G615" s="30">
        <v>0</v>
      </c>
      <c r="H615" s="17">
        <f t="shared" ref="H615" si="1795">(IF(D615="SELL",E615-F615,IF(D615="BUY",F615-E615)))</f>
        <v>8</v>
      </c>
      <c r="I615" s="17">
        <v>0</v>
      </c>
      <c r="J615" s="17">
        <f t="shared" ref="J615" si="1796">I615+H615</f>
        <v>8</v>
      </c>
      <c r="K615" s="7">
        <f t="shared" ref="K615" si="1797">J615*C615</f>
        <v>1399.825021872266</v>
      </c>
    </row>
    <row r="616" spans="1:11" s="24" customFormat="1" ht="15" customHeight="1">
      <c r="A616" s="20">
        <v>43481</v>
      </c>
      <c r="B616" s="20" t="s">
        <v>15</v>
      </c>
      <c r="C616" s="13">
        <f t="shared" si="1764"/>
        <v>299.40119760479041</v>
      </c>
      <c r="D616" s="22" t="s">
        <v>13</v>
      </c>
      <c r="E616" s="30">
        <v>668</v>
      </c>
      <c r="F616" s="22">
        <v>0</v>
      </c>
      <c r="G616" s="30">
        <v>0</v>
      </c>
      <c r="H616" s="17">
        <v>0</v>
      </c>
      <c r="I616" s="17">
        <v>0</v>
      </c>
      <c r="J616" s="17">
        <f t="shared" ref="J616" si="1798">I616+H616</f>
        <v>0</v>
      </c>
      <c r="K616" s="7">
        <f t="shared" ref="K616" si="1799">J616*C616</f>
        <v>0</v>
      </c>
    </row>
    <row r="617" spans="1:11" s="24" customFormat="1" ht="15" customHeight="1">
      <c r="A617" s="20">
        <v>43475</v>
      </c>
      <c r="B617" s="20" t="s">
        <v>286</v>
      </c>
      <c r="C617" s="13">
        <f t="shared" si="1764"/>
        <v>136.98630136986301</v>
      </c>
      <c r="D617" s="22" t="s">
        <v>13</v>
      </c>
      <c r="E617" s="30">
        <v>1460</v>
      </c>
      <c r="F617" s="22">
        <v>1445</v>
      </c>
      <c r="G617" s="30">
        <v>0</v>
      </c>
      <c r="H617" s="17">
        <f t="shared" ref="H617:H618" si="1800">(IF(D617="SELL",E617-F617,IF(D617="BUY",F617-E617)))</f>
        <v>-15</v>
      </c>
      <c r="I617" s="17">
        <v>0</v>
      </c>
      <c r="J617" s="17">
        <f t="shared" ref="J617:J618" si="1801">I617+H617</f>
        <v>-15</v>
      </c>
      <c r="K617" s="7">
        <f t="shared" ref="K617:K618" si="1802">J617*C617</f>
        <v>-2054.794520547945</v>
      </c>
    </row>
    <row r="618" spans="1:11" s="24" customFormat="1" ht="15" customHeight="1">
      <c r="A618" s="20">
        <v>43473</v>
      </c>
      <c r="B618" s="20" t="s">
        <v>381</v>
      </c>
      <c r="C618" s="13">
        <f t="shared" si="1764"/>
        <v>143.06151645207439</v>
      </c>
      <c r="D618" s="22" t="s">
        <v>13</v>
      </c>
      <c r="E618" s="30">
        <v>1398</v>
      </c>
      <c r="F618" s="22">
        <v>1407</v>
      </c>
      <c r="G618" s="30">
        <v>0</v>
      </c>
      <c r="H618" s="17">
        <f t="shared" si="1800"/>
        <v>9</v>
      </c>
      <c r="I618" s="17">
        <v>0</v>
      </c>
      <c r="J618" s="17">
        <f t="shared" si="1801"/>
        <v>9</v>
      </c>
      <c r="K618" s="7">
        <f t="shared" si="1802"/>
        <v>1287.5536480686694</v>
      </c>
    </row>
    <row r="619" spans="1:11" s="24" customFormat="1" ht="15" customHeight="1">
      <c r="A619" s="20">
        <v>43472</v>
      </c>
      <c r="B619" s="20" t="s">
        <v>256</v>
      </c>
      <c r="C619" s="13">
        <f t="shared" si="1764"/>
        <v>747.6635514018692</v>
      </c>
      <c r="D619" s="22" t="s">
        <v>13</v>
      </c>
      <c r="E619" s="30">
        <v>267.5</v>
      </c>
      <c r="F619" s="22">
        <v>264.5</v>
      </c>
      <c r="G619" s="30">
        <v>0</v>
      </c>
      <c r="H619" s="17">
        <f t="shared" ref="H619" si="1803">(IF(D619="SELL",E619-F619,IF(D619="BUY",F619-E619)))</f>
        <v>-3</v>
      </c>
      <c r="I619" s="17">
        <v>0</v>
      </c>
      <c r="J619" s="17">
        <f t="shared" ref="J619" si="1804">I619+H619</f>
        <v>-3</v>
      </c>
      <c r="K619" s="7">
        <f t="shared" ref="K619" si="1805">J619*C619</f>
        <v>-2242.9906542056078</v>
      </c>
    </row>
    <row r="620" spans="1:11" s="24" customFormat="1" ht="15" customHeight="1">
      <c r="A620" s="20">
        <v>43469</v>
      </c>
      <c r="B620" s="20" t="s">
        <v>379</v>
      </c>
      <c r="C620" s="13">
        <f t="shared" si="1764"/>
        <v>941.17647058823525</v>
      </c>
      <c r="D620" s="22" t="s">
        <v>13</v>
      </c>
      <c r="E620" s="30">
        <v>212.5</v>
      </c>
      <c r="F620" s="22">
        <v>215</v>
      </c>
      <c r="G620" s="30">
        <v>0</v>
      </c>
      <c r="H620" s="17">
        <f t="shared" ref="H620:H622" si="1806">(IF(D620="SELL",E620-F620,IF(D620="BUY",F620-E620)))</f>
        <v>2.5</v>
      </c>
      <c r="I620" s="17">
        <v>0</v>
      </c>
      <c r="J620" s="17">
        <f t="shared" ref="J620:J622" si="1807">I620+H620</f>
        <v>2.5</v>
      </c>
      <c r="K620" s="7">
        <f t="shared" ref="K620:K622" si="1808">J620*C620</f>
        <v>2352.9411764705883</v>
      </c>
    </row>
    <row r="621" spans="1:11" s="24" customFormat="1" ht="15" customHeight="1">
      <c r="A621" s="20">
        <v>43469</v>
      </c>
      <c r="B621" s="20" t="s">
        <v>380</v>
      </c>
      <c r="C621" s="13">
        <f t="shared" si="1764"/>
        <v>181.32366273798732</v>
      </c>
      <c r="D621" s="22" t="s">
        <v>13</v>
      </c>
      <c r="E621" s="30">
        <v>1103</v>
      </c>
      <c r="F621" s="22">
        <v>0</v>
      </c>
      <c r="G621" s="30">
        <v>0</v>
      </c>
      <c r="H621" s="17">
        <v>0</v>
      </c>
      <c r="I621" s="17">
        <v>0</v>
      </c>
      <c r="J621" s="17">
        <f t="shared" si="1807"/>
        <v>0</v>
      </c>
      <c r="K621" s="7">
        <f t="shared" si="1808"/>
        <v>0</v>
      </c>
    </row>
    <row r="622" spans="1:11" s="24" customFormat="1" ht="15" customHeight="1">
      <c r="A622" s="20">
        <v>43468</v>
      </c>
      <c r="B622" s="20" t="s">
        <v>75</v>
      </c>
      <c r="C622" s="13">
        <f t="shared" si="1764"/>
        <v>707.9646017699115</v>
      </c>
      <c r="D622" s="22" t="s">
        <v>13</v>
      </c>
      <c r="E622" s="30">
        <v>282.5</v>
      </c>
      <c r="F622" s="22">
        <v>286</v>
      </c>
      <c r="G622" s="30">
        <v>0</v>
      </c>
      <c r="H622" s="17">
        <f t="shared" si="1806"/>
        <v>3.5</v>
      </c>
      <c r="I622" s="17">
        <v>0</v>
      </c>
      <c r="J622" s="17">
        <f t="shared" si="1807"/>
        <v>3.5</v>
      </c>
      <c r="K622" s="7">
        <f t="shared" si="1808"/>
        <v>2477.8761061946902</v>
      </c>
    </row>
    <row r="623" spans="1:11" s="24" customFormat="1" ht="15" customHeight="1">
      <c r="A623" s="20">
        <v>43465</v>
      </c>
      <c r="B623" s="20" t="s">
        <v>378</v>
      </c>
      <c r="C623" s="13">
        <f t="shared" si="1764"/>
        <v>439.41557728221466</v>
      </c>
      <c r="D623" s="22" t="s">
        <v>13</v>
      </c>
      <c r="E623" s="30">
        <v>455.15</v>
      </c>
      <c r="F623" s="22">
        <v>459.9</v>
      </c>
      <c r="G623" s="30">
        <v>0</v>
      </c>
      <c r="H623" s="17">
        <f t="shared" ref="H623" si="1809">(IF(D623="SELL",E623-F623,IF(D623="BUY",F623-E623)))</f>
        <v>4.75</v>
      </c>
      <c r="I623" s="17">
        <v>0</v>
      </c>
      <c r="J623" s="17">
        <f t="shared" ref="J623" si="1810">I623+H623</f>
        <v>4.75</v>
      </c>
      <c r="K623" s="7">
        <f t="shared" ref="K623" si="1811">J623*C623</f>
        <v>2087.2239920905195</v>
      </c>
    </row>
    <row r="624" spans="1:11" s="24" customFormat="1" ht="15" customHeight="1">
      <c r="A624" s="20">
        <v>43462</v>
      </c>
      <c r="B624" s="20" t="s">
        <v>377</v>
      </c>
      <c r="C624" s="13">
        <f t="shared" si="1764"/>
        <v>434.78260869565219</v>
      </c>
      <c r="D624" s="22" t="s">
        <v>13</v>
      </c>
      <c r="E624" s="30">
        <v>460</v>
      </c>
      <c r="F624" s="22">
        <v>450</v>
      </c>
      <c r="G624" s="30">
        <v>0</v>
      </c>
      <c r="H624" s="17">
        <f t="shared" ref="H624:H625" si="1812">(IF(D624="SELL",E624-F624,IF(D624="BUY",F624-E624)))</f>
        <v>-10</v>
      </c>
      <c r="I624" s="17">
        <v>0</v>
      </c>
      <c r="J624" s="17">
        <f t="shared" ref="J624:J625" si="1813">I624+H624</f>
        <v>-10</v>
      </c>
      <c r="K624" s="7">
        <f t="shared" ref="K624:K625" si="1814">J624*C624</f>
        <v>-4347.826086956522</v>
      </c>
    </row>
    <row r="625" spans="1:11" s="24" customFormat="1" ht="15" customHeight="1">
      <c r="A625" s="20">
        <v>43462</v>
      </c>
      <c r="B625" s="20" t="s">
        <v>376</v>
      </c>
      <c r="C625" s="13">
        <f t="shared" si="1764"/>
        <v>1066.6666666666667</v>
      </c>
      <c r="D625" s="22" t="s">
        <v>13</v>
      </c>
      <c r="E625" s="30">
        <v>187.5</v>
      </c>
      <c r="F625" s="22">
        <v>189</v>
      </c>
      <c r="G625" s="30">
        <v>0</v>
      </c>
      <c r="H625" s="17">
        <f t="shared" si="1812"/>
        <v>1.5</v>
      </c>
      <c r="I625" s="17">
        <v>0</v>
      </c>
      <c r="J625" s="17">
        <f t="shared" si="1813"/>
        <v>1.5</v>
      </c>
      <c r="K625" s="7">
        <f t="shared" si="1814"/>
        <v>1600</v>
      </c>
    </row>
    <row r="626" spans="1:11" s="24" customFormat="1" ht="15" customHeight="1">
      <c r="A626" s="20">
        <v>43461</v>
      </c>
      <c r="B626" s="20" t="s">
        <v>366</v>
      </c>
      <c r="C626" s="13">
        <f t="shared" si="1764"/>
        <v>1834.8623853211009</v>
      </c>
      <c r="D626" s="22" t="s">
        <v>13</v>
      </c>
      <c r="E626" s="30">
        <v>109</v>
      </c>
      <c r="F626" s="22">
        <v>110.5</v>
      </c>
      <c r="G626" s="30">
        <v>112</v>
      </c>
      <c r="H626" s="17">
        <f t="shared" ref="H626:H655" si="1815">(IF(D626="SELL",E626-F626,IF(D626="BUY",F626-E626)))</f>
        <v>1.5</v>
      </c>
      <c r="I626" s="17">
        <v>1.5</v>
      </c>
      <c r="J626" s="17">
        <f t="shared" ref="J626:J655" si="1816">I626+H626</f>
        <v>3</v>
      </c>
      <c r="K626" s="7">
        <f t="shared" ref="K626:K655" si="1817">J626*C626</f>
        <v>5504.5871559633024</v>
      </c>
    </row>
    <row r="627" spans="1:11" s="24" customFormat="1" ht="15" customHeight="1">
      <c r="A627" s="20">
        <v>43460</v>
      </c>
      <c r="B627" s="20" t="s">
        <v>375</v>
      </c>
      <c r="C627" s="13">
        <f t="shared" si="1764"/>
        <v>476.1904761904762</v>
      </c>
      <c r="D627" s="22" t="s">
        <v>13</v>
      </c>
      <c r="E627" s="30">
        <v>420</v>
      </c>
      <c r="F627" s="22">
        <v>423</v>
      </c>
      <c r="G627" s="30">
        <v>429</v>
      </c>
      <c r="H627" s="17">
        <f t="shared" si="1815"/>
        <v>3</v>
      </c>
      <c r="I627" s="17">
        <v>6</v>
      </c>
      <c r="J627" s="17">
        <f t="shared" si="1816"/>
        <v>9</v>
      </c>
      <c r="K627" s="7">
        <f t="shared" si="1817"/>
        <v>4285.7142857142862</v>
      </c>
    </row>
    <row r="628" spans="1:11" s="24" customFormat="1" ht="15" customHeight="1">
      <c r="A628" s="20">
        <v>43455</v>
      </c>
      <c r="B628" s="20" t="s">
        <v>223</v>
      </c>
      <c r="C628" s="13">
        <f t="shared" si="1764"/>
        <v>790.51383399209487</v>
      </c>
      <c r="D628" s="22" t="s">
        <v>13</v>
      </c>
      <c r="E628" s="30">
        <v>253</v>
      </c>
      <c r="F628" s="22">
        <v>256</v>
      </c>
      <c r="G628" s="30">
        <v>0</v>
      </c>
      <c r="H628" s="17">
        <f t="shared" si="1815"/>
        <v>3</v>
      </c>
      <c r="I628" s="17">
        <v>0</v>
      </c>
      <c r="J628" s="17">
        <f t="shared" si="1816"/>
        <v>3</v>
      </c>
      <c r="K628" s="7">
        <f t="shared" si="1817"/>
        <v>2371.5415019762845</v>
      </c>
    </row>
    <row r="629" spans="1:11" s="24" customFormat="1" ht="15" customHeight="1">
      <c r="A629" s="20">
        <v>43455</v>
      </c>
      <c r="B629" s="20" t="s">
        <v>223</v>
      </c>
      <c r="C629" s="13">
        <f t="shared" si="1764"/>
        <v>787.40157480314963</v>
      </c>
      <c r="D629" s="22" t="s">
        <v>13</v>
      </c>
      <c r="E629" s="30">
        <v>254</v>
      </c>
      <c r="F629" s="22">
        <v>257</v>
      </c>
      <c r="G629" s="30">
        <v>0</v>
      </c>
      <c r="H629" s="17">
        <f t="shared" si="1815"/>
        <v>3</v>
      </c>
      <c r="I629" s="17">
        <v>0</v>
      </c>
      <c r="J629" s="17">
        <f t="shared" si="1816"/>
        <v>3</v>
      </c>
      <c r="K629" s="7">
        <f t="shared" si="1817"/>
        <v>2362.2047244094488</v>
      </c>
    </row>
    <row r="630" spans="1:11" s="24" customFormat="1" ht="15" customHeight="1">
      <c r="A630" s="20">
        <v>43454</v>
      </c>
      <c r="B630" s="20" t="s">
        <v>223</v>
      </c>
      <c r="C630" s="13">
        <f t="shared" si="1764"/>
        <v>800</v>
      </c>
      <c r="D630" s="22" t="s">
        <v>13</v>
      </c>
      <c r="E630" s="30">
        <v>250</v>
      </c>
      <c r="F630" s="22">
        <v>254</v>
      </c>
      <c r="G630" s="30">
        <v>0</v>
      </c>
      <c r="H630" s="17">
        <f t="shared" ref="H630" si="1818">(IF(D630="SELL",E630-F630,IF(D630="BUY",F630-E630)))</f>
        <v>4</v>
      </c>
      <c r="I630" s="17">
        <v>0</v>
      </c>
      <c r="J630" s="17">
        <f t="shared" ref="J630" si="1819">I630+H630</f>
        <v>4</v>
      </c>
      <c r="K630" s="7">
        <f t="shared" ref="K630" si="1820">J630*C630</f>
        <v>3200</v>
      </c>
    </row>
    <row r="631" spans="1:11" s="24" customFormat="1" ht="15" customHeight="1">
      <c r="A631" s="20">
        <v>43454</v>
      </c>
      <c r="B631" s="20" t="s">
        <v>223</v>
      </c>
      <c r="C631" s="13">
        <f t="shared" si="1764"/>
        <v>803.21285140562247</v>
      </c>
      <c r="D631" s="22" t="s">
        <v>13</v>
      </c>
      <c r="E631" s="30">
        <v>249</v>
      </c>
      <c r="F631" s="22">
        <v>253</v>
      </c>
      <c r="G631" s="30">
        <v>0</v>
      </c>
      <c r="H631" s="17">
        <f t="shared" si="1815"/>
        <v>4</v>
      </c>
      <c r="I631" s="17">
        <v>0</v>
      </c>
      <c r="J631" s="17">
        <f t="shared" si="1816"/>
        <v>4</v>
      </c>
      <c r="K631" s="7">
        <f t="shared" si="1817"/>
        <v>3212.8514056224899</v>
      </c>
    </row>
    <row r="632" spans="1:11" s="24" customFormat="1" ht="15" customHeight="1">
      <c r="A632" s="20">
        <v>43453</v>
      </c>
      <c r="B632" s="20" t="s">
        <v>374</v>
      </c>
      <c r="C632" s="13">
        <f t="shared" si="1764"/>
        <v>2424.242424242424</v>
      </c>
      <c r="D632" s="22" t="s">
        <v>13</v>
      </c>
      <c r="E632" s="30">
        <v>82.5</v>
      </c>
      <c r="F632" s="22">
        <v>83.3</v>
      </c>
      <c r="G632" s="30">
        <v>0</v>
      </c>
      <c r="H632" s="17">
        <f t="shared" ref="H632:H642" si="1821">(IF(D632="SELL",E632-F632,IF(D632="BUY",F632-E632)))</f>
        <v>0.79999999999999716</v>
      </c>
      <c r="I632" s="17">
        <v>0</v>
      </c>
      <c r="J632" s="17">
        <f t="shared" ref="J632:J642" si="1822">I632+H632</f>
        <v>0.79999999999999716</v>
      </c>
      <c r="K632" s="7">
        <f t="shared" ref="K632:K642" si="1823">J632*C632</f>
        <v>1939.3939393939322</v>
      </c>
    </row>
    <row r="633" spans="1:11" s="24" customFormat="1" ht="15" customHeight="1">
      <c r="A633" s="20">
        <v>43453</v>
      </c>
      <c r="B633" s="20" t="s">
        <v>373</v>
      </c>
      <c r="C633" s="13">
        <f t="shared" si="1764"/>
        <v>1264.2225031605562</v>
      </c>
      <c r="D633" s="22" t="s">
        <v>13</v>
      </c>
      <c r="E633" s="30">
        <v>158.19999999999999</v>
      </c>
      <c r="F633" s="22">
        <v>160</v>
      </c>
      <c r="G633" s="30">
        <v>162</v>
      </c>
      <c r="H633" s="17">
        <f t="shared" si="1821"/>
        <v>1.8000000000000114</v>
      </c>
      <c r="I633" s="17">
        <v>2</v>
      </c>
      <c r="J633" s="17">
        <f t="shared" si="1822"/>
        <v>3.8000000000000114</v>
      </c>
      <c r="K633" s="7">
        <f t="shared" si="1823"/>
        <v>4804.0455120101278</v>
      </c>
    </row>
    <row r="634" spans="1:11" s="24" customFormat="1" ht="15" customHeight="1">
      <c r="A634" s="20">
        <v>43452</v>
      </c>
      <c r="B634" s="20" t="s">
        <v>262</v>
      </c>
      <c r="C634" s="13">
        <f t="shared" si="1764"/>
        <v>671.14093959731542</v>
      </c>
      <c r="D634" s="22" t="s">
        <v>13</v>
      </c>
      <c r="E634" s="30">
        <v>298</v>
      </c>
      <c r="F634" s="22">
        <v>302</v>
      </c>
      <c r="G634" s="30">
        <v>0</v>
      </c>
      <c r="H634" s="17">
        <f t="shared" si="1821"/>
        <v>4</v>
      </c>
      <c r="I634" s="17">
        <v>0</v>
      </c>
      <c r="J634" s="17">
        <f t="shared" si="1822"/>
        <v>4</v>
      </c>
      <c r="K634" s="7">
        <f t="shared" si="1823"/>
        <v>2684.5637583892617</v>
      </c>
    </row>
    <row r="635" spans="1:11" s="24" customFormat="1" ht="15" customHeight="1">
      <c r="A635" s="20">
        <v>43452</v>
      </c>
      <c r="B635" s="20" t="s">
        <v>223</v>
      </c>
      <c r="C635" s="13">
        <f t="shared" si="1764"/>
        <v>816.32653061224494</v>
      </c>
      <c r="D635" s="22" t="s">
        <v>13</v>
      </c>
      <c r="E635" s="30">
        <v>245</v>
      </c>
      <c r="F635" s="22">
        <v>249</v>
      </c>
      <c r="G635" s="30">
        <v>0</v>
      </c>
      <c r="H635" s="17">
        <f t="shared" si="1821"/>
        <v>4</v>
      </c>
      <c r="I635" s="17">
        <v>0</v>
      </c>
      <c r="J635" s="17">
        <f t="shared" si="1822"/>
        <v>4</v>
      </c>
      <c r="K635" s="7">
        <f t="shared" si="1823"/>
        <v>3265.3061224489797</v>
      </c>
    </row>
    <row r="636" spans="1:11" s="24" customFormat="1" ht="15" customHeight="1">
      <c r="A636" s="20">
        <v>43451</v>
      </c>
      <c r="B636" s="20" t="s">
        <v>372</v>
      </c>
      <c r="C636" s="13">
        <f t="shared" si="1764"/>
        <v>240.96385542168676</v>
      </c>
      <c r="D636" s="22" t="s">
        <v>13</v>
      </c>
      <c r="E636" s="30">
        <v>830</v>
      </c>
      <c r="F636" s="22">
        <v>842</v>
      </c>
      <c r="G636" s="30">
        <v>0</v>
      </c>
      <c r="H636" s="17">
        <f t="shared" si="1821"/>
        <v>12</v>
      </c>
      <c r="I636" s="17">
        <v>0</v>
      </c>
      <c r="J636" s="17">
        <f t="shared" si="1822"/>
        <v>12</v>
      </c>
      <c r="K636" s="7">
        <f t="shared" si="1823"/>
        <v>2891.5662650602412</v>
      </c>
    </row>
    <row r="637" spans="1:11" s="24" customFormat="1" ht="15" customHeight="1">
      <c r="A637" s="20">
        <v>43451</v>
      </c>
      <c r="B637" s="20" t="s">
        <v>372</v>
      </c>
      <c r="C637" s="13">
        <f t="shared" si="1764"/>
        <v>242.71844660194174</v>
      </c>
      <c r="D637" s="22" t="s">
        <v>13</v>
      </c>
      <c r="E637" s="30">
        <v>824</v>
      </c>
      <c r="F637" s="22">
        <v>830</v>
      </c>
      <c r="G637" s="30">
        <v>0</v>
      </c>
      <c r="H637" s="17">
        <f t="shared" si="1821"/>
        <v>6</v>
      </c>
      <c r="I637" s="17">
        <v>0</v>
      </c>
      <c r="J637" s="17">
        <f t="shared" si="1822"/>
        <v>6</v>
      </c>
      <c r="K637" s="7">
        <f t="shared" si="1823"/>
        <v>1456.3106796116504</v>
      </c>
    </row>
    <row r="638" spans="1:11" s="24" customFormat="1" ht="15" customHeight="1">
      <c r="A638" s="20">
        <v>43448</v>
      </c>
      <c r="B638" s="20" t="s">
        <v>30</v>
      </c>
      <c r="C638" s="13">
        <f t="shared" si="1764"/>
        <v>347.22222222222223</v>
      </c>
      <c r="D638" s="22" t="s">
        <v>13</v>
      </c>
      <c r="E638" s="30">
        <v>576</v>
      </c>
      <c r="F638" s="22">
        <v>584</v>
      </c>
      <c r="G638" s="30">
        <v>0</v>
      </c>
      <c r="H638" s="17">
        <f t="shared" si="1821"/>
        <v>8</v>
      </c>
      <c r="I638" s="17">
        <v>0</v>
      </c>
      <c r="J638" s="17">
        <f t="shared" si="1822"/>
        <v>8</v>
      </c>
      <c r="K638" s="7">
        <f t="shared" si="1823"/>
        <v>2777.7777777777778</v>
      </c>
    </row>
    <row r="639" spans="1:11" s="24" customFormat="1" ht="15" customHeight="1">
      <c r="A639" s="20">
        <v>43445</v>
      </c>
      <c r="B639" s="20" t="s">
        <v>19</v>
      </c>
      <c r="C639" s="13">
        <f t="shared" si="1764"/>
        <v>729.92700729927003</v>
      </c>
      <c r="D639" s="22" t="s">
        <v>32</v>
      </c>
      <c r="E639" s="30">
        <v>274</v>
      </c>
      <c r="F639" s="22">
        <v>280</v>
      </c>
      <c r="G639" s="30">
        <v>0</v>
      </c>
      <c r="H639" s="17">
        <f t="shared" si="1821"/>
        <v>-6</v>
      </c>
      <c r="I639" s="17">
        <v>0</v>
      </c>
      <c r="J639" s="17">
        <f t="shared" si="1822"/>
        <v>-6</v>
      </c>
      <c r="K639" s="7">
        <f t="shared" si="1823"/>
        <v>-4379.5620437956204</v>
      </c>
    </row>
    <row r="640" spans="1:11" s="24" customFormat="1" ht="15" customHeight="1">
      <c r="A640" s="20">
        <v>43445</v>
      </c>
      <c r="B640" s="20" t="s">
        <v>283</v>
      </c>
      <c r="C640" s="13">
        <f t="shared" si="1764"/>
        <v>829.87551867219918</v>
      </c>
      <c r="D640" s="22" t="s">
        <v>32</v>
      </c>
      <c r="E640" s="30">
        <v>241</v>
      </c>
      <c r="F640" s="22">
        <v>247</v>
      </c>
      <c r="G640" s="30">
        <v>0</v>
      </c>
      <c r="H640" s="17">
        <f t="shared" si="1821"/>
        <v>-6</v>
      </c>
      <c r="I640" s="17">
        <v>0</v>
      </c>
      <c r="J640" s="17">
        <f t="shared" si="1822"/>
        <v>-6</v>
      </c>
      <c r="K640" s="7">
        <f t="shared" si="1823"/>
        <v>-4979.2531120331951</v>
      </c>
    </row>
    <row r="641" spans="1:11" s="24" customFormat="1" ht="15" customHeight="1">
      <c r="A641" s="20">
        <v>43444</v>
      </c>
      <c r="B641" s="20" t="s">
        <v>191</v>
      </c>
      <c r="C641" s="13">
        <f t="shared" si="1764"/>
        <v>2366.8639053254437</v>
      </c>
      <c r="D641" s="22" t="s">
        <v>13</v>
      </c>
      <c r="E641" s="30">
        <v>84.5</v>
      </c>
      <c r="F641" s="22">
        <v>85.35</v>
      </c>
      <c r="G641" s="30">
        <v>0</v>
      </c>
      <c r="H641" s="17">
        <f t="shared" si="1821"/>
        <v>0.84999999999999432</v>
      </c>
      <c r="I641" s="17">
        <v>0</v>
      </c>
      <c r="J641" s="17">
        <f t="shared" si="1822"/>
        <v>0.84999999999999432</v>
      </c>
      <c r="K641" s="7">
        <f t="shared" si="1823"/>
        <v>2011.8343195266136</v>
      </c>
    </row>
    <row r="642" spans="1:11" s="24" customFormat="1" ht="15" customHeight="1">
      <c r="A642" s="20">
        <v>43444</v>
      </c>
      <c r="B642" s="20" t="s">
        <v>371</v>
      </c>
      <c r="C642" s="13">
        <f t="shared" si="1764"/>
        <v>1159.4202898550725</v>
      </c>
      <c r="D642" s="22" t="s">
        <v>13</v>
      </c>
      <c r="E642" s="30">
        <v>172.5</v>
      </c>
      <c r="F642" s="22">
        <v>175.45</v>
      </c>
      <c r="G642" s="30">
        <v>0</v>
      </c>
      <c r="H642" s="17">
        <f t="shared" si="1821"/>
        <v>2.9499999999999886</v>
      </c>
      <c r="I642" s="17">
        <v>0</v>
      </c>
      <c r="J642" s="17">
        <f t="shared" si="1822"/>
        <v>2.9499999999999886</v>
      </c>
      <c r="K642" s="7">
        <f t="shared" si="1823"/>
        <v>3420.2898550724508</v>
      </c>
    </row>
    <row r="643" spans="1:11" s="24" customFormat="1" ht="15" customHeight="1">
      <c r="A643" s="20">
        <v>43444</v>
      </c>
      <c r="B643" s="20" t="s">
        <v>149</v>
      </c>
      <c r="C643" s="13">
        <f t="shared" si="1764"/>
        <v>862.06896551724139</v>
      </c>
      <c r="D643" s="22" t="s">
        <v>13</v>
      </c>
      <c r="E643" s="30">
        <v>232</v>
      </c>
      <c r="F643" s="22">
        <v>334.8</v>
      </c>
      <c r="G643" s="30">
        <v>0</v>
      </c>
      <c r="H643" s="17">
        <f t="shared" si="1815"/>
        <v>102.80000000000001</v>
      </c>
      <c r="I643" s="17">
        <v>0</v>
      </c>
      <c r="J643" s="17">
        <f t="shared" si="1816"/>
        <v>102.80000000000001</v>
      </c>
      <c r="K643" s="7">
        <f t="shared" si="1817"/>
        <v>88620.68965517242</v>
      </c>
    </row>
    <row r="644" spans="1:11" s="24" customFormat="1" ht="15" customHeight="1">
      <c r="A644" s="20">
        <v>43440</v>
      </c>
      <c r="B644" s="20" t="s">
        <v>370</v>
      </c>
      <c r="C644" s="13">
        <f t="shared" si="1764"/>
        <v>94.786729857819907</v>
      </c>
      <c r="D644" s="22" t="s">
        <v>32</v>
      </c>
      <c r="E644" s="30">
        <v>2110</v>
      </c>
      <c r="F644" s="22">
        <v>2090</v>
      </c>
      <c r="G644" s="30">
        <v>0</v>
      </c>
      <c r="H644" s="17">
        <f t="shared" si="1815"/>
        <v>20</v>
      </c>
      <c r="I644" s="17">
        <v>0</v>
      </c>
      <c r="J644" s="17">
        <f t="shared" si="1816"/>
        <v>20</v>
      </c>
      <c r="K644" s="7">
        <f t="shared" si="1817"/>
        <v>1895.7345971563982</v>
      </c>
    </row>
    <row r="645" spans="1:11" s="24" customFormat="1" ht="15" customHeight="1">
      <c r="A645" s="20">
        <v>43439</v>
      </c>
      <c r="B645" s="20" t="s">
        <v>239</v>
      </c>
      <c r="C645" s="13">
        <f t="shared" si="1764"/>
        <v>1005.0251256281407</v>
      </c>
      <c r="D645" s="22" t="s">
        <v>32</v>
      </c>
      <c r="E645" s="30">
        <v>199</v>
      </c>
      <c r="F645" s="22">
        <v>197.5</v>
      </c>
      <c r="G645" s="30">
        <v>0</v>
      </c>
      <c r="H645" s="17">
        <f t="shared" si="1815"/>
        <v>1.5</v>
      </c>
      <c r="I645" s="17">
        <v>0</v>
      </c>
      <c r="J645" s="17">
        <f t="shared" si="1816"/>
        <v>1.5</v>
      </c>
      <c r="K645" s="7">
        <f t="shared" si="1817"/>
        <v>1507.537688442211</v>
      </c>
    </row>
    <row r="646" spans="1:11" s="24" customFormat="1" ht="15" customHeight="1">
      <c r="A646" s="20">
        <v>43438</v>
      </c>
      <c r="B646" s="20" t="s">
        <v>369</v>
      </c>
      <c r="C646" s="13">
        <f t="shared" si="1764"/>
        <v>888.88888888888891</v>
      </c>
      <c r="D646" s="22" t="s">
        <v>13</v>
      </c>
      <c r="E646" s="30">
        <v>225</v>
      </c>
      <c r="F646" s="22">
        <v>227</v>
      </c>
      <c r="G646" s="30">
        <v>0</v>
      </c>
      <c r="H646" s="17">
        <f t="shared" si="1815"/>
        <v>2</v>
      </c>
      <c r="I646" s="17">
        <v>0</v>
      </c>
      <c r="J646" s="17">
        <f t="shared" si="1816"/>
        <v>2</v>
      </c>
      <c r="K646" s="7">
        <f t="shared" si="1817"/>
        <v>1777.7777777777778</v>
      </c>
    </row>
    <row r="647" spans="1:11" s="24" customFormat="1" ht="15" customHeight="1">
      <c r="A647" s="20">
        <v>43434</v>
      </c>
      <c r="B647" s="20" t="s">
        <v>368</v>
      </c>
      <c r="C647" s="13">
        <f t="shared" si="1764"/>
        <v>367.64705882352939</v>
      </c>
      <c r="D647" s="22" t="s">
        <v>13</v>
      </c>
      <c r="E647" s="30">
        <v>544</v>
      </c>
      <c r="F647" s="22">
        <v>548</v>
      </c>
      <c r="G647" s="30">
        <v>554</v>
      </c>
      <c r="H647" s="17">
        <f t="shared" si="1815"/>
        <v>4</v>
      </c>
      <c r="I647" s="17">
        <v>6</v>
      </c>
      <c r="J647" s="17">
        <f t="shared" si="1816"/>
        <v>10</v>
      </c>
      <c r="K647" s="7">
        <f t="shared" si="1817"/>
        <v>3676.4705882352937</v>
      </c>
    </row>
    <row r="648" spans="1:11" s="24" customFormat="1" ht="15" customHeight="1">
      <c r="A648" s="20">
        <v>43434</v>
      </c>
      <c r="B648" s="20" t="s">
        <v>367</v>
      </c>
      <c r="C648" s="13">
        <f t="shared" si="1764"/>
        <v>493.82716049382714</v>
      </c>
      <c r="D648" s="22" t="s">
        <v>13</v>
      </c>
      <c r="E648" s="30">
        <v>405</v>
      </c>
      <c r="F648" s="22">
        <v>397</v>
      </c>
      <c r="G648" s="30">
        <v>0</v>
      </c>
      <c r="H648" s="17">
        <f t="shared" si="1815"/>
        <v>-8</v>
      </c>
      <c r="I648" s="17">
        <v>0</v>
      </c>
      <c r="J648" s="17">
        <f t="shared" si="1816"/>
        <v>-8</v>
      </c>
      <c r="K648" s="7">
        <f t="shared" si="1817"/>
        <v>-3950.6172839506171</v>
      </c>
    </row>
    <row r="649" spans="1:11" s="24" customFormat="1" ht="15" customHeight="1">
      <c r="A649" s="20">
        <v>43433</v>
      </c>
      <c r="B649" s="20" t="s">
        <v>196</v>
      </c>
      <c r="C649" s="13">
        <f t="shared" si="1764"/>
        <v>2247.1910112359551</v>
      </c>
      <c r="D649" s="22" t="s">
        <v>32</v>
      </c>
      <c r="E649" s="30">
        <v>89</v>
      </c>
      <c r="F649" s="22">
        <v>88</v>
      </c>
      <c r="G649" s="30">
        <v>87</v>
      </c>
      <c r="H649" s="17">
        <f t="shared" si="1815"/>
        <v>1</v>
      </c>
      <c r="I649" s="17">
        <v>1</v>
      </c>
      <c r="J649" s="17">
        <f t="shared" si="1816"/>
        <v>2</v>
      </c>
      <c r="K649" s="7">
        <f t="shared" si="1817"/>
        <v>4494.3820224719102</v>
      </c>
    </row>
    <row r="650" spans="1:11" s="24" customFormat="1" ht="15" customHeight="1">
      <c r="A650" s="20">
        <v>43431</v>
      </c>
      <c r="B650" s="20" t="s">
        <v>222</v>
      </c>
      <c r="C650" s="13">
        <f t="shared" si="1764"/>
        <v>952.38095238095241</v>
      </c>
      <c r="D650" s="22" t="s">
        <v>13</v>
      </c>
      <c r="E650" s="30">
        <v>210</v>
      </c>
      <c r="F650" s="22">
        <v>205</v>
      </c>
      <c r="G650" s="30">
        <v>0</v>
      </c>
      <c r="H650" s="17">
        <f t="shared" si="1815"/>
        <v>-5</v>
      </c>
      <c r="I650" s="17">
        <v>0</v>
      </c>
      <c r="J650" s="17">
        <f t="shared" si="1816"/>
        <v>-5</v>
      </c>
      <c r="K650" s="7">
        <f t="shared" si="1817"/>
        <v>-4761.9047619047624</v>
      </c>
    </row>
    <row r="651" spans="1:11" s="24" customFormat="1" ht="15" customHeight="1">
      <c r="A651" s="20">
        <v>43426</v>
      </c>
      <c r="B651" s="20" t="s">
        <v>73</v>
      </c>
      <c r="C651" s="13">
        <f t="shared" si="1764"/>
        <v>250.62656641604011</v>
      </c>
      <c r="D651" s="22" t="s">
        <v>13</v>
      </c>
      <c r="E651" s="30">
        <v>798</v>
      </c>
      <c r="F651" s="22">
        <v>785</v>
      </c>
      <c r="G651" s="30">
        <v>0</v>
      </c>
      <c r="H651" s="17">
        <f t="shared" si="1815"/>
        <v>-13</v>
      </c>
      <c r="I651" s="17">
        <v>0</v>
      </c>
      <c r="J651" s="17">
        <f t="shared" si="1816"/>
        <v>-13</v>
      </c>
      <c r="K651" s="7">
        <f t="shared" si="1817"/>
        <v>-3258.1453634085215</v>
      </c>
    </row>
    <row r="652" spans="1:11" s="24" customFormat="1" ht="15" customHeight="1">
      <c r="A652" s="20">
        <v>43425</v>
      </c>
      <c r="B652" s="20" t="s">
        <v>97</v>
      </c>
      <c r="C652" s="13">
        <f t="shared" si="1764"/>
        <v>289.85507246376812</v>
      </c>
      <c r="D652" s="22" t="s">
        <v>13</v>
      </c>
      <c r="E652" s="30">
        <v>690</v>
      </c>
      <c r="F652" s="22">
        <v>700</v>
      </c>
      <c r="G652" s="30">
        <v>0</v>
      </c>
      <c r="H652" s="17">
        <f t="shared" si="1815"/>
        <v>10</v>
      </c>
      <c r="I652" s="17">
        <v>0</v>
      </c>
      <c r="J652" s="17">
        <f t="shared" si="1816"/>
        <v>10</v>
      </c>
      <c r="K652" s="7">
        <f t="shared" si="1817"/>
        <v>2898.550724637681</v>
      </c>
    </row>
    <row r="653" spans="1:11" s="24" customFormat="1" ht="15" customHeight="1">
      <c r="A653" s="20">
        <v>43424</v>
      </c>
      <c r="B653" s="20" t="s">
        <v>366</v>
      </c>
      <c r="C653" s="13">
        <f t="shared" si="1764"/>
        <v>1762.1145374449338</v>
      </c>
      <c r="D653" s="22" t="s">
        <v>13</v>
      </c>
      <c r="E653" s="30">
        <v>113.5</v>
      </c>
      <c r="F653" s="22">
        <v>111.5</v>
      </c>
      <c r="G653" s="30">
        <v>0</v>
      </c>
      <c r="H653" s="17">
        <f t="shared" si="1815"/>
        <v>-2</v>
      </c>
      <c r="I653" s="17">
        <v>0</v>
      </c>
      <c r="J653" s="17">
        <f t="shared" si="1816"/>
        <v>-2</v>
      </c>
      <c r="K653" s="7">
        <f t="shared" si="1817"/>
        <v>-3524.2290748898677</v>
      </c>
    </row>
    <row r="654" spans="1:11" s="24" customFormat="1" ht="15" customHeight="1">
      <c r="A654" s="20">
        <v>43420</v>
      </c>
      <c r="B654" s="20" t="s">
        <v>365</v>
      </c>
      <c r="C654" s="13">
        <f t="shared" si="1764"/>
        <v>1365.1877133105802</v>
      </c>
      <c r="D654" s="22" t="s">
        <v>13</v>
      </c>
      <c r="E654" s="30">
        <v>146.5</v>
      </c>
      <c r="F654" s="22">
        <v>143</v>
      </c>
      <c r="G654" s="30">
        <v>0</v>
      </c>
      <c r="H654" s="17">
        <f t="shared" si="1815"/>
        <v>-3.5</v>
      </c>
      <c r="I654" s="17">
        <v>0</v>
      </c>
      <c r="J654" s="17">
        <f t="shared" si="1816"/>
        <v>-3.5</v>
      </c>
      <c r="K654" s="7">
        <f t="shared" si="1817"/>
        <v>-4778.1569965870303</v>
      </c>
    </row>
    <row r="655" spans="1:11" s="24" customFormat="1" ht="15" customHeight="1">
      <c r="A655" s="20">
        <v>43419</v>
      </c>
      <c r="B655" s="20" t="s">
        <v>212</v>
      </c>
      <c r="C655" s="13">
        <f t="shared" si="1764"/>
        <v>98.522167487684726</v>
      </c>
      <c r="D655" s="22" t="s">
        <v>32</v>
      </c>
      <c r="E655" s="30">
        <v>2030</v>
      </c>
      <c r="F655" s="22">
        <v>2060</v>
      </c>
      <c r="G655" s="30">
        <v>0</v>
      </c>
      <c r="H655" s="17">
        <f t="shared" si="1815"/>
        <v>-30</v>
      </c>
      <c r="I655" s="17">
        <v>0</v>
      </c>
      <c r="J655" s="17">
        <f t="shared" si="1816"/>
        <v>-30</v>
      </c>
      <c r="K655" s="7">
        <f t="shared" si="1817"/>
        <v>-2955.6650246305417</v>
      </c>
    </row>
    <row r="656" spans="1:11" s="24" customFormat="1" ht="15" customHeight="1">
      <c r="A656" s="20">
        <v>43418</v>
      </c>
      <c r="B656" s="20" t="s">
        <v>364</v>
      </c>
      <c r="C656" s="13">
        <f t="shared" si="1764"/>
        <v>132.4503311258278</v>
      </c>
      <c r="D656" s="22" t="s">
        <v>13</v>
      </c>
      <c r="E656" s="30">
        <v>1510</v>
      </c>
      <c r="F656" s="22">
        <v>1525</v>
      </c>
      <c r="G656" s="30">
        <v>0</v>
      </c>
      <c r="H656" s="17">
        <f t="shared" ref="H656" si="1824">(IF(D656="SELL",E656-F656,IF(D656="BUY",F656-E656)))</f>
        <v>15</v>
      </c>
      <c r="I656" s="17">
        <v>0</v>
      </c>
      <c r="J656" s="17">
        <f t="shared" ref="J656" si="1825">I656+H656</f>
        <v>15</v>
      </c>
      <c r="K656" s="7">
        <f t="shared" ref="K656" si="1826">J656*C656</f>
        <v>1986.7549668874171</v>
      </c>
    </row>
    <row r="657" spans="1:11" s="24" customFormat="1" ht="15" customHeight="1">
      <c r="A657" s="20">
        <v>43418</v>
      </c>
      <c r="B657" s="20" t="s">
        <v>363</v>
      </c>
      <c r="C657" s="13">
        <f t="shared" si="1764"/>
        <v>305.3435114503817</v>
      </c>
      <c r="D657" s="22" t="s">
        <v>13</v>
      </c>
      <c r="E657" s="30">
        <v>655</v>
      </c>
      <c r="F657" s="22">
        <v>660</v>
      </c>
      <c r="G657" s="30">
        <v>0</v>
      </c>
      <c r="H657" s="17">
        <f t="shared" ref="H657" si="1827">(IF(D657="SELL",E657-F657,IF(D657="BUY",F657-E657)))</f>
        <v>5</v>
      </c>
      <c r="I657" s="17">
        <v>0</v>
      </c>
      <c r="J657" s="17">
        <f t="shared" ref="J657" si="1828">I657+H657</f>
        <v>5</v>
      </c>
      <c r="K657" s="7">
        <f t="shared" ref="K657" si="1829">J657*C657</f>
        <v>1526.7175572519086</v>
      </c>
    </row>
    <row r="658" spans="1:11" s="24" customFormat="1" ht="15" customHeight="1">
      <c r="A658" s="20">
        <v>43413</v>
      </c>
      <c r="B658" s="20" t="s">
        <v>363</v>
      </c>
      <c r="C658" s="13">
        <f t="shared" si="1764"/>
        <v>314.96062992125985</v>
      </c>
      <c r="D658" s="22" t="s">
        <v>13</v>
      </c>
      <c r="E658" s="30">
        <v>635</v>
      </c>
      <c r="F658" s="22">
        <v>640</v>
      </c>
      <c r="G658" s="30">
        <v>645</v>
      </c>
      <c r="H658" s="17">
        <f t="shared" ref="H658" si="1830">(IF(D658="SELL",E658-F658,IF(D658="BUY",F658-E658)))</f>
        <v>5</v>
      </c>
      <c r="I658" s="17">
        <v>5</v>
      </c>
      <c r="J658" s="17">
        <f t="shared" ref="J658" si="1831">I658+H658</f>
        <v>10</v>
      </c>
      <c r="K658" s="7">
        <f t="shared" ref="K658" si="1832">J658*C658</f>
        <v>3149.6062992125985</v>
      </c>
    </row>
    <row r="659" spans="1:11" s="24" customFormat="1" ht="15" customHeight="1">
      <c r="A659" s="20">
        <v>43406</v>
      </c>
      <c r="B659" s="20" t="s">
        <v>362</v>
      </c>
      <c r="C659" s="13">
        <f t="shared" si="1764"/>
        <v>956.93779904306223</v>
      </c>
      <c r="D659" s="22" t="s">
        <v>32</v>
      </c>
      <c r="E659" s="30">
        <v>209</v>
      </c>
      <c r="F659" s="22">
        <v>206.65</v>
      </c>
      <c r="G659" s="30">
        <v>0</v>
      </c>
      <c r="H659" s="17">
        <f t="shared" ref="H659" si="1833">(IF(D659="SELL",E659-F659,IF(D659="BUY",F659-E659)))</f>
        <v>2.3499999999999943</v>
      </c>
      <c r="I659" s="17">
        <v>0</v>
      </c>
      <c r="J659" s="17">
        <f t="shared" ref="J659" si="1834">I659+H659</f>
        <v>2.3499999999999943</v>
      </c>
      <c r="K659" s="7">
        <f t="shared" ref="K659" si="1835">J659*C659</f>
        <v>2248.803827751191</v>
      </c>
    </row>
    <row r="660" spans="1:11" s="24" customFormat="1" ht="15" customHeight="1">
      <c r="A660" s="20">
        <v>43406</v>
      </c>
      <c r="B660" s="20" t="s">
        <v>361</v>
      </c>
      <c r="C660" s="13">
        <f t="shared" si="1764"/>
        <v>1498.1273408239701</v>
      </c>
      <c r="D660" s="22" t="s">
        <v>13</v>
      </c>
      <c r="E660" s="30">
        <v>133.5</v>
      </c>
      <c r="F660" s="22">
        <v>135</v>
      </c>
      <c r="G660" s="30">
        <v>0</v>
      </c>
      <c r="H660" s="17">
        <f t="shared" ref="H660" si="1836">(IF(D660="SELL",E660-F660,IF(D660="BUY",F660-E660)))</f>
        <v>1.5</v>
      </c>
      <c r="I660" s="17">
        <v>0</v>
      </c>
      <c r="J660" s="17">
        <f t="shared" ref="J660" si="1837">I660+H660</f>
        <v>1.5</v>
      </c>
      <c r="K660" s="7">
        <f t="shared" ref="K660" si="1838">J660*C660</f>
        <v>2247.1910112359551</v>
      </c>
    </row>
    <row r="661" spans="1:11" s="24" customFormat="1" ht="15" customHeight="1">
      <c r="A661" s="20">
        <v>43405</v>
      </c>
      <c r="B661" s="20" t="s">
        <v>360</v>
      </c>
      <c r="C661" s="13">
        <f t="shared" si="1764"/>
        <v>369.68576709796673</v>
      </c>
      <c r="D661" s="22" t="s">
        <v>32</v>
      </c>
      <c r="E661" s="30">
        <v>541</v>
      </c>
      <c r="F661" s="22">
        <v>536</v>
      </c>
      <c r="G661" s="30">
        <v>0</v>
      </c>
      <c r="H661" s="17">
        <f t="shared" ref="H661" si="1839">(IF(D661="SELL",E661-F661,IF(D661="BUY",F661-E661)))</f>
        <v>5</v>
      </c>
      <c r="I661" s="17">
        <v>0</v>
      </c>
      <c r="J661" s="17">
        <f t="shared" ref="J661" si="1840">I661+H661</f>
        <v>5</v>
      </c>
      <c r="K661" s="7">
        <f t="shared" ref="K661" si="1841">J661*C661</f>
        <v>1848.4288354898335</v>
      </c>
    </row>
    <row r="662" spans="1:11" ht="15" customHeight="1">
      <c r="A662" s="20">
        <v>43402</v>
      </c>
      <c r="B662" s="20" t="s">
        <v>359</v>
      </c>
      <c r="C662" s="13">
        <f t="shared" si="1764"/>
        <v>843.88185654008441</v>
      </c>
      <c r="D662" s="22" t="s">
        <v>13</v>
      </c>
      <c r="E662" s="30">
        <v>237</v>
      </c>
      <c r="F662" s="22">
        <v>240</v>
      </c>
      <c r="G662" s="30">
        <v>0</v>
      </c>
      <c r="H662" s="17">
        <f t="shared" ref="H662" si="1842">(IF(D662="SELL",E662-F662,IF(D662="BUY",F662-E662)))</f>
        <v>3</v>
      </c>
      <c r="I662" s="17">
        <v>0</v>
      </c>
      <c r="J662" s="17">
        <f t="shared" ref="J662" si="1843">I662+H662</f>
        <v>3</v>
      </c>
      <c r="K662" s="7">
        <f t="shared" ref="K662" si="1844">J662*C662</f>
        <v>2531.6455696202534</v>
      </c>
    </row>
    <row r="663" spans="1:11" ht="15" customHeight="1">
      <c r="A663" s="20">
        <v>43397</v>
      </c>
      <c r="B663" s="20" t="s">
        <v>17</v>
      </c>
      <c r="C663" s="13">
        <f t="shared" si="1764"/>
        <v>1176.4705882352941</v>
      </c>
      <c r="D663" s="22" t="s">
        <v>32</v>
      </c>
      <c r="E663" s="30">
        <v>170</v>
      </c>
      <c r="F663" s="22">
        <v>169.35</v>
      </c>
      <c r="G663" s="30">
        <v>0</v>
      </c>
      <c r="H663" s="17">
        <f t="shared" ref="H663" si="1845">(IF(D663="SELL",E663-F663,IF(D663="BUY",F663-E663)))</f>
        <v>0.65000000000000568</v>
      </c>
      <c r="I663" s="17">
        <v>0</v>
      </c>
      <c r="J663" s="17">
        <f t="shared" ref="J663" si="1846">I663+H663</f>
        <v>0.65000000000000568</v>
      </c>
      <c r="K663" s="7">
        <f t="shared" ref="K663" si="1847">J663*C663</f>
        <v>764.70588235294792</v>
      </c>
    </row>
    <row r="664" spans="1:11" ht="15" customHeight="1">
      <c r="A664" s="20">
        <v>43397</v>
      </c>
      <c r="B664" s="20" t="s">
        <v>358</v>
      </c>
      <c r="C664" s="13">
        <f t="shared" si="1764"/>
        <v>91.533180778032033</v>
      </c>
      <c r="D664" s="22" t="s">
        <v>32</v>
      </c>
      <c r="E664" s="30">
        <v>2185</v>
      </c>
      <c r="F664" s="22">
        <v>2165</v>
      </c>
      <c r="G664" s="30">
        <v>0</v>
      </c>
      <c r="H664" s="17">
        <f t="shared" ref="H664" si="1848">(IF(D664="SELL",E664-F664,IF(D664="BUY",F664-E664)))</f>
        <v>20</v>
      </c>
      <c r="I664" s="17">
        <v>0</v>
      </c>
      <c r="J664" s="17">
        <f t="shared" ref="J664" si="1849">I664+H664</f>
        <v>20</v>
      </c>
      <c r="K664" s="7">
        <f t="shared" ref="K664" si="1850">J664*C664</f>
        <v>1830.6636155606407</v>
      </c>
    </row>
    <row r="665" spans="1:11" ht="15" customHeight="1">
      <c r="A665" s="20">
        <v>43395</v>
      </c>
      <c r="B665" s="20" t="s">
        <v>357</v>
      </c>
      <c r="C665" s="13">
        <f t="shared" si="1764"/>
        <v>388.34951456310682</v>
      </c>
      <c r="D665" s="22" t="s">
        <v>13</v>
      </c>
      <c r="E665" s="30">
        <v>515</v>
      </c>
      <c r="F665" s="22">
        <v>520</v>
      </c>
      <c r="G665" s="30">
        <v>0</v>
      </c>
      <c r="H665" s="17">
        <f t="shared" ref="H665" si="1851">(IF(D665="SELL",E665-F665,IF(D665="BUY",F665-E665)))</f>
        <v>5</v>
      </c>
      <c r="I665" s="17">
        <v>0</v>
      </c>
      <c r="J665" s="17">
        <f t="shared" ref="J665" si="1852">I665+H665</f>
        <v>5</v>
      </c>
      <c r="K665" s="7">
        <f t="shared" ref="K665" si="1853">J665*C665</f>
        <v>1941.7475728155341</v>
      </c>
    </row>
    <row r="666" spans="1:11" ht="15" customHeight="1">
      <c r="A666" s="20">
        <v>43395</v>
      </c>
      <c r="B666" s="20" t="s">
        <v>16</v>
      </c>
      <c r="C666" s="13">
        <f t="shared" si="1764"/>
        <v>629.42564909520058</v>
      </c>
      <c r="D666" s="22" t="s">
        <v>32</v>
      </c>
      <c r="E666" s="30">
        <v>317.75</v>
      </c>
      <c r="F666" s="22">
        <v>314.75</v>
      </c>
      <c r="G666" s="30">
        <v>0</v>
      </c>
      <c r="H666" s="17">
        <f t="shared" ref="H666" si="1854">(IF(D666="SELL",E666-F666,IF(D666="BUY",F666-E666)))</f>
        <v>3</v>
      </c>
      <c r="I666" s="17">
        <v>0</v>
      </c>
      <c r="J666" s="17">
        <f t="shared" ref="J666" si="1855">I666+H666</f>
        <v>3</v>
      </c>
      <c r="K666" s="7">
        <f t="shared" ref="K666" si="1856">J666*C666</f>
        <v>1888.2769472856016</v>
      </c>
    </row>
    <row r="667" spans="1:11" ht="15" customHeight="1">
      <c r="A667" s="20">
        <v>43392</v>
      </c>
      <c r="B667" s="20" t="s">
        <v>40</v>
      </c>
      <c r="C667" s="13">
        <f t="shared" ref="C667:C730" si="1857">200000/E667</f>
        <v>703.35853701424298</v>
      </c>
      <c r="D667" s="22" t="s">
        <v>32</v>
      </c>
      <c r="E667" s="30">
        <v>284.35000000000002</v>
      </c>
      <c r="F667" s="22">
        <v>282.35000000000002</v>
      </c>
      <c r="G667" s="30">
        <v>0</v>
      </c>
      <c r="H667" s="17">
        <f t="shared" ref="H667" si="1858">(IF(D667="SELL",E667-F667,IF(D667="BUY",F667-E667)))</f>
        <v>2</v>
      </c>
      <c r="I667" s="17">
        <v>0</v>
      </c>
      <c r="J667" s="17">
        <f t="shared" ref="J667" si="1859">I667+H667</f>
        <v>2</v>
      </c>
      <c r="K667" s="7">
        <f t="shared" ref="K667" si="1860">J667*C667</f>
        <v>1406.717074028486</v>
      </c>
    </row>
    <row r="668" spans="1:11" ht="15" customHeight="1">
      <c r="A668" s="20">
        <v>43390</v>
      </c>
      <c r="B668" s="20" t="s">
        <v>132</v>
      </c>
      <c r="C668" s="13">
        <f t="shared" si="1857"/>
        <v>194.74196689386562</v>
      </c>
      <c r="D668" s="22" t="s">
        <v>32</v>
      </c>
      <c r="E668" s="30">
        <v>1027</v>
      </c>
      <c r="F668" s="22">
        <v>1017</v>
      </c>
      <c r="G668" s="30">
        <v>1007</v>
      </c>
      <c r="H668" s="17">
        <f t="shared" ref="H668" si="1861">(IF(D668="SELL",E668-F668,IF(D668="BUY",F668-E668)))</f>
        <v>10</v>
      </c>
      <c r="I668" s="17">
        <v>10</v>
      </c>
      <c r="J668" s="17">
        <f t="shared" ref="J668" si="1862">I668+H668</f>
        <v>20</v>
      </c>
      <c r="K668" s="7">
        <f t="shared" ref="K668" si="1863">J668*C668</f>
        <v>3894.8393378773126</v>
      </c>
    </row>
    <row r="669" spans="1:11" ht="15" customHeight="1">
      <c r="A669" s="20">
        <v>43390</v>
      </c>
      <c r="B669" s="20" t="s">
        <v>264</v>
      </c>
      <c r="C669" s="13">
        <f t="shared" si="1857"/>
        <v>599.70014992503752</v>
      </c>
      <c r="D669" s="22" t="s">
        <v>32</v>
      </c>
      <c r="E669" s="30">
        <v>333.5</v>
      </c>
      <c r="F669" s="22">
        <v>330.5</v>
      </c>
      <c r="G669" s="30">
        <v>327.5</v>
      </c>
      <c r="H669" s="17">
        <f t="shared" ref="H669" si="1864">(IF(D669="SELL",E669-F669,IF(D669="BUY",F669-E669)))</f>
        <v>3</v>
      </c>
      <c r="I669" s="17">
        <v>3</v>
      </c>
      <c r="J669" s="17">
        <f t="shared" ref="J669" si="1865">I669+H669</f>
        <v>6</v>
      </c>
      <c r="K669" s="7">
        <f t="shared" ref="K669" si="1866">J669*C669</f>
        <v>3598.2008995502251</v>
      </c>
    </row>
    <row r="670" spans="1:11" ht="15" customHeight="1">
      <c r="A670" s="20">
        <v>43389</v>
      </c>
      <c r="B670" s="20" t="s">
        <v>356</v>
      </c>
      <c r="C670" s="13">
        <f t="shared" si="1857"/>
        <v>327.33224222585926</v>
      </c>
      <c r="D670" s="22" t="s">
        <v>13</v>
      </c>
      <c r="E670" s="30">
        <v>611</v>
      </c>
      <c r="F670" s="22">
        <v>617</v>
      </c>
      <c r="G670" s="30">
        <v>623</v>
      </c>
      <c r="H670" s="17">
        <f t="shared" ref="H670" si="1867">(IF(D670="SELL",E670-F670,IF(D670="BUY",F670-E670)))</f>
        <v>6</v>
      </c>
      <c r="I670" s="17">
        <v>6</v>
      </c>
      <c r="J670" s="17">
        <f t="shared" ref="J670" si="1868">I670+H670</f>
        <v>12</v>
      </c>
      <c r="K670" s="7">
        <f t="shared" ref="K670" si="1869">J670*C670</f>
        <v>3927.9869067103109</v>
      </c>
    </row>
    <row r="671" spans="1:11" ht="15" customHeight="1">
      <c r="A671" s="20">
        <v>43388</v>
      </c>
      <c r="B671" s="20" t="s">
        <v>352</v>
      </c>
      <c r="C671" s="13">
        <f t="shared" si="1857"/>
        <v>303.951367781155</v>
      </c>
      <c r="D671" s="22" t="s">
        <v>13</v>
      </c>
      <c r="E671" s="30">
        <v>658</v>
      </c>
      <c r="F671" s="22">
        <v>664</v>
      </c>
      <c r="G671" s="30">
        <v>0</v>
      </c>
      <c r="H671" s="17">
        <f t="shared" ref="H671" si="1870">(IF(D671="SELL",E671-F671,IF(D671="BUY",F671-E671)))</f>
        <v>6</v>
      </c>
      <c r="I671" s="17">
        <v>0</v>
      </c>
      <c r="J671" s="17">
        <f t="shared" ref="J671" si="1871">I671+H671</f>
        <v>6</v>
      </c>
      <c r="K671" s="7">
        <f t="shared" ref="K671" si="1872">J671*C671</f>
        <v>1823.70820668693</v>
      </c>
    </row>
    <row r="672" spans="1:11" ht="15" customHeight="1">
      <c r="A672" s="20">
        <v>43385</v>
      </c>
      <c r="B672" s="20" t="s">
        <v>355</v>
      </c>
      <c r="C672" s="13">
        <f t="shared" si="1857"/>
        <v>127.8772378516624</v>
      </c>
      <c r="D672" s="22" t="s">
        <v>13</v>
      </c>
      <c r="E672" s="30">
        <v>1564</v>
      </c>
      <c r="F672" s="22">
        <v>1576</v>
      </c>
      <c r="G672" s="30">
        <v>0</v>
      </c>
      <c r="H672" s="17">
        <f t="shared" ref="H672" si="1873">(IF(D672="SELL",E672-F672,IF(D672="BUY",F672-E672)))</f>
        <v>12</v>
      </c>
      <c r="I672" s="17">
        <v>0</v>
      </c>
      <c r="J672" s="17">
        <f t="shared" ref="J672" si="1874">I672+H672</f>
        <v>12</v>
      </c>
      <c r="K672" s="7">
        <f t="shared" ref="K672" si="1875">J672*C672</f>
        <v>1534.5268542199487</v>
      </c>
    </row>
    <row r="673" spans="1:11" ht="15" customHeight="1">
      <c r="A673" s="20">
        <v>43385</v>
      </c>
      <c r="B673" s="20" t="s">
        <v>355</v>
      </c>
      <c r="C673" s="13">
        <f t="shared" si="1857"/>
        <v>127.8772378516624</v>
      </c>
      <c r="D673" s="22" t="s">
        <v>13</v>
      </c>
      <c r="E673" s="30">
        <v>1564</v>
      </c>
      <c r="F673" s="22">
        <v>1572</v>
      </c>
      <c r="G673" s="30">
        <v>0</v>
      </c>
      <c r="H673" s="17">
        <f t="shared" ref="H673" si="1876">(IF(D673="SELL",E673-F673,IF(D673="BUY",F673-E673)))</f>
        <v>8</v>
      </c>
      <c r="I673" s="17">
        <v>0</v>
      </c>
      <c r="J673" s="17">
        <f t="shared" ref="J673" si="1877">I673+H673</f>
        <v>8</v>
      </c>
      <c r="K673" s="7">
        <f t="shared" ref="K673" si="1878">J673*C673</f>
        <v>1023.0179028132992</v>
      </c>
    </row>
    <row r="674" spans="1:11" ht="15" customHeight="1">
      <c r="A674" s="20">
        <v>43385</v>
      </c>
      <c r="B674" s="20" t="s">
        <v>15</v>
      </c>
      <c r="C674" s="13">
        <f t="shared" si="1857"/>
        <v>340.57045551298427</v>
      </c>
      <c r="D674" s="22" t="s">
        <v>32</v>
      </c>
      <c r="E674" s="30">
        <v>587.25</v>
      </c>
      <c r="F674" s="22">
        <v>582.25</v>
      </c>
      <c r="G674" s="30">
        <v>0</v>
      </c>
      <c r="H674" s="17">
        <f t="shared" ref="H674" si="1879">(IF(D674="SELL",E674-F674,IF(D674="BUY",F674-E674)))</f>
        <v>5</v>
      </c>
      <c r="I674" s="17">
        <v>0</v>
      </c>
      <c r="J674" s="17">
        <f t="shared" ref="J674" si="1880">I674+H674</f>
        <v>5</v>
      </c>
      <c r="K674" s="7">
        <f t="shared" ref="K674" si="1881">J674*C674</f>
        <v>1702.8522775649212</v>
      </c>
    </row>
    <row r="675" spans="1:11" ht="15" customHeight="1">
      <c r="A675" s="20">
        <v>43384</v>
      </c>
      <c r="B675" s="20" t="s">
        <v>300</v>
      </c>
      <c r="C675" s="13">
        <f t="shared" si="1857"/>
        <v>325.60032560032562</v>
      </c>
      <c r="D675" s="22" t="s">
        <v>13</v>
      </c>
      <c r="E675" s="30">
        <v>614.25</v>
      </c>
      <c r="F675" s="22">
        <v>620.25</v>
      </c>
      <c r="G675" s="30">
        <v>0</v>
      </c>
      <c r="H675" s="17">
        <f t="shared" ref="H675" si="1882">(IF(D675="SELL",E675-F675,IF(D675="BUY",F675-E675)))</f>
        <v>6</v>
      </c>
      <c r="I675" s="17">
        <v>0</v>
      </c>
      <c r="J675" s="17">
        <f t="shared" ref="J675" si="1883">I675+H675</f>
        <v>6</v>
      </c>
      <c r="K675" s="7">
        <f t="shared" ref="K675" si="1884">J675*C675</f>
        <v>1953.6019536019537</v>
      </c>
    </row>
    <row r="676" spans="1:11" ht="15" customHeight="1">
      <c r="A676" s="20">
        <v>43384</v>
      </c>
      <c r="B676" s="20" t="s">
        <v>17</v>
      </c>
      <c r="C676" s="13">
        <f t="shared" si="1857"/>
        <v>1068.0907877169559</v>
      </c>
      <c r="D676" s="22" t="s">
        <v>13</v>
      </c>
      <c r="E676" s="30">
        <v>187.25</v>
      </c>
      <c r="F676" s="22">
        <v>188.25</v>
      </c>
      <c r="G676" s="30">
        <v>0</v>
      </c>
      <c r="H676" s="17">
        <f t="shared" ref="H676" si="1885">(IF(D676="SELL",E676-F676,IF(D676="BUY",F676-E676)))</f>
        <v>1</v>
      </c>
      <c r="I676" s="17">
        <v>0</v>
      </c>
      <c r="J676" s="17">
        <f t="shared" ref="J676" si="1886">I676+H676</f>
        <v>1</v>
      </c>
      <c r="K676" s="7">
        <f t="shared" ref="K676" si="1887">J676*C676</f>
        <v>1068.0907877169559</v>
      </c>
    </row>
    <row r="677" spans="1:11" ht="15" customHeight="1">
      <c r="A677" s="20">
        <v>43383</v>
      </c>
      <c r="B677" s="20" t="s">
        <v>264</v>
      </c>
      <c r="C677" s="13">
        <f t="shared" si="1857"/>
        <v>658.43621399176959</v>
      </c>
      <c r="D677" s="22" t="s">
        <v>13</v>
      </c>
      <c r="E677" s="30">
        <v>303.75</v>
      </c>
      <c r="F677" s="22">
        <v>306.75</v>
      </c>
      <c r="G677" s="30">
        <v>309.75</v>
      </c>
      <c r="H677" s="17">
        <f t="shared" ref="H677" si="1888">(IF(D677="SELL",E677-F677,IF(D677="BUY",F677-E677)))</f>
        <v>3</v>
      </c>
      <c r="I677" s="17">
        <v>3</v>
      </c>
      <c r="J677" s="17">
        <v>6</v>
      </c>
      <c r="K677" s="7">
        <f t="shared" ref="K677" si="1889">J677*C677</f>
        <v>3950.6172839506175</v>
      </c>
    </row>
    <row r="678" spans="1:11" ht="15" customHeight="1">
      <c r="A678" s="20">
        <v>43382</v>
      </c>
      <c r="B678" s="20" t="s">
        <v>354</v>
      </c>
      <c r="C678" s="13">
        <f t="shared" si="1857"/>
        <v>1017.8117048346056</v>
      </c>
      <c r="D678" s="22" t="s">
        <v>13</v>
      </c>
      <c r="E678" s="30">
        <v>196.5</v>
      </c>
      <c r="F678" s="22">
        <v>198</v>
      </c>
      <c r="G678" s="30">
        <v>200</v>
      </c>
      <c r="H678" s="17">
        <f t="shared" ref="H678:H680" si="1890">(IF(D678="SELL",E678-F678,IF(D678="BUY",F678-E678)))</f>
        <v>1.5</v>
      </c>
      <c r="I678" s="17">
        <v>2</v>
      </c>
      <c r="J678" s="17">
        <f t="shared" ref="J678:J680" si="1891">I678+H678</f>
        <v>3.5</v>
      </c>
      <c r="K678" s="7">
        <f t="shared" ref="K678:K680" si="1892">J678*C678</f>
        <v>3562.3409669211196</v>
      </c>
    </row>
    <row r="679" spans="1:11" ht="15" customHeight="1">
      <c r="A679" s="20">
        <v>43382</v>
      </c>
      <c r="B679" s="20" t="s">
        <v>300</v>
      </c>
      <c r="C679" s="13">
        <f t="shared" si="1857"/>
        <v>330.57851239669424</v>
      </c>
      <c r="D679" s="22" t="s">
        <v>32</v>
      </c>
      <c r="E679" s="30">
        <v>605</v>
      </c>
      <c r="F679" s="22">
        <v>600</v>
      </c>
      <c r="G679" s="30">
        <v>595</v>
      </c>
      <c r="H679" s="17">
        <f t="shared" si="1890"/>
        <v>5</v>
      </c>
      <c r="I679" s="17">
        <v>5</v>
      </c>
      <c r="J679" s="17">
        <v>5</v>
      </c>
      <c r="K679" s="7">
        <f t="shared" si="1892"/>
        <v>1652.8925619834713</v>
      </c>
    </row>
    <row r="680" spans="1:11" ht="15" customHeight="1">
      <c r="A680" s="20">
        <v>43382</v>
      </c>
      <c r="B680" s="20" t="s">
        <v>175</v>
      </c>
      <c r="C680" s="13">
        <f t="shared" si="1857"/>
        <v>224.46689113355779</v>
      </c>
      <c r="D680" s="22" t="s">
        <v>32</v>
      </c>
      <c r="E680" s="30">
        <v>891</v>
      </c>
      <c r="F680" s="22">
        <v>885</v>
      </c>
      <c r="G680" s="30">
        <v>0</v>
      </c>
      <c r="H680" s="17">
        <f t="shared" si="1890"/>
        <v>6</v>
      </c>
      <c r="I680" s="17">
        <v>0</v>
      </c>
      <c r="J680" s="17">
        <f t="shared" si="1891"/>
        <v>6</v>
      </c>
      <c r="K680" s="7">
        <f t="shared" si="1892"/>
        <v>1346.8013468013469</v>
      </c>
    </row>
    <row r="681" spans="1:11" ht="15" customHeight="1">
      <c r="A681" s="20">
        <v>43381</v>
      </c>
      <c r="B681" s="20" t="s">
        <v>21</v>
      </c>
      <c r="C681" s="13">
        <f t="shared" si="1857"/>
        <v>357.78175313059035</v>
      </c>
      <c r="D681" s="22" t="s">
        <v>32</v>
      </c>
      <c r="E681" s="30">
        <v>559</v>
      </c>
      <c r="F681" s="22">
        <v>555</v>
      </c>
      <c r="G681" s="30">
        <v>550</v>
      </c>
      <c r="H681" s="17">
        <f t="shared" ref="H681" si="1893">(IF(D681="SELL",E681-F681,IF(D681="BUY",F681-E681)))</f>
        <v>4</v>
      </c>
      <c r="I681" s="17">
        <v>5</v>
      </c>
      <c r="J681" s="17">
        <f t="shared" ref="J681" si="1894">I681+H681</f>
        <v>9</v>
      </c>
      <c r="K681" s="7">
        <f t="shared" ref="K681" si="1895">J681*C681</f>
        <v>3220.0357781753132</v>
      </c>
    </row>
    <row r="682" spans="1:11" ht="15" customHeight="1">
      <c r="A682" s="20">
        <v>43378</v>
      </c>
      <c r="B682" s="21" t="s">
        <v>352</v>
      </c>
      <c r="C682" s="13">
        <f t="shared" si="1857"/>
        <v>327.06459525756338</v>
      </c>
      <c r="D682" s="22" t="s">
        <v>32</v>
      </c>
      <c r="E682" s="30">
        <v>611.5</v>
      </c>
      <c r="F682" s="22">
        <v>606.5</v>
      </c>
      <c r="G682" s="30">
        <v>0</v>
      </c>
      <c r="H682" s="17">
        <f t="shared" ref="H682" si="1896">(IF(D682="SELL",E682-F682,IF(D682="BUY",F682-E682)))</f>
        <v>5</v>
      </c>
      <c r="I682" s="17">
        <v>0</v>
      </c>
      <c r="J682" s="17">
        <f t="shared" ref="J682" si="1897">I682+H682</f>
        <v>5</v>
      </c>
      <c r="K682" s="7">
        <f t="shared" ref="K682" si="1898">J682*C682</f>
        <v>1635.3229762878168</v>
      </c>
    </row>
    <row r="683" spans="1:11" ht="15" customHeight="1">
      <c r="A683" s="20">
        <v>43378</v>
      </c>
      <c r="B683" s="21" t="s">
        <v>353</v>
      </c>
      <c r="C683" s="13">
        <f t="shared" si="1857"/>
        <v>175.90149516270887</v>
      </c>
      <c r="D683" s="22" t="s">
        <v>32</v>
      </c>
      <c r="E683" s="30">
        <v>1137</v>
      </c>
      <c r="F683" s="22">
        <v>1130</v>
      </c>
      <c r="G683" s="30">
        <v>0</v>
      </c>
      <c r="H683" s="17">
        <f t="shared" ref="H683" si="1899">(IF(D683="SELL",E683-F683,IF(D683="BUY",F683-E683)))</f>
        <v>7</v>
      </c>
      <c r="I683" s="17">
        <v>0</v>
      </c>
      <c r="J683" s="17">
        <f t="shared" ref="J683" si="1900">I683+H683</f>
        <v>7</v>
      </c>
      <c r="K683" s="7">
        <f t="shared" ref="K683" si="1901">J683*C683</f>
        <v>1231.3104661389621</v>
      </c>
    </row>
    <row r="684" spans="1:11" ht="15" customHeight="1">
      <c r="A684" s="20">
        <v>43378</v>
      </c>
      <c r="B684" s="21" t="s">
        <v>193</v>
      </c>
      <c r="C684" s="13">
        <f t="shared" si="1857"/>
        <v>255.10204081632654</v>
      </c>
      <c r="D684" s="22" t="s">
        <v>32</v>
      </c>
      <c r="E684" s="30">
        <v>784</v>
      </c>
      <c r="F684" s="22">
        <v>777</v>
      </c>
      <c r="G684" s="30">
        <v>0</v>
      </c>
      <c r="H684" s="17">
        <f t="shared" ref="H684" si="1902">(IF(D684="SELL",E684-F684,IF(D684="BUY",F684-E684)))</f>
        <v>7</v>
      </c>
      <c r="I684" s="17">
        <v>0</v>
      </c>
      <c r="J684" s="17">
        <f t="shared" ref="J684" si="1903">I684+H684</f>
        <v>7</v>
      </c>
      <c r="K684" s="7">
        <f t="shared" ref="K684" si="1904">J684*C684</f>
        <v>1785.7142857142858</v>
      </c>
    </row>
    <row r="685" spans="1:11" ht="15" customHeight="1">
      <c r="A685" s="20">
        <v>43377</v>
      </c>
      <c r="B685" s="21" t="s">
        <v>226</v>
      </c>
      <c r="C685" s="13">
        <f t="shared" si="1857"/>
        <v>156.25</v>
      </c>
      <c r="D685" s="22" t="s">
        <v>32</v>
      </c>
      <c r="E685" s="30">
        <v>1280</v>
      </c>
      <c r="F685" s="22">
        <v>1270</v>
      </c>
      <c r="G685" s="30">
        <v>0</v>
      </c>
      <c r="H685" s="17">
        <f t="shared" ref="H685" si="1905">(IF(D685="SELL",E685-F685,IF(D685="BUY",F685-E685)))</f>
        <v>10</v>
      </c>
      <c r="I685" s="17">
        <v>0</v>
      </c>
      <c r="J685" s="17">
        <f t="shared" ref="J685" si="1906">I685+H685</f>
        <v>10</v>
      </c>
      <c r="K685" s="7">
        <f t="shared" ref="K685" si="1907">J685*C685</f>
        <v>1562.5</v>
      </c>
    </row>
    <row r="686" spans="1:11" ht="15" customHeight="1">
      <c r="A686" s="20">
        <v>43377</v>
      </c>
      <c r="B686" s="21" t="s">
        <v>46</v>
      </c>
      <c r="C686" s="13">
        <f t="shared" si="1857"/>
        <v>320.5128205128205</v>
      </c>
      <c r="D686" s="22" t="s">
        <v>32</v>
      </c>
      <c r="E686" s="30">
        <v>624</v>
      </c>
      <c r="F686" s="22">
        <v>619</v>
      </c>
      <c r="G686" s="30">
        <v>0</v>
      </c>
      <c r="H686" s="17">
        <f t="shared" ref="H686" si="1908">(IF(D686="SELL",E686-F686,IF(D686="BUY",F686-E686)))</f>
        <v>5</v>
      </c>
      <c r="I686" s="17">
        <v>0</v>
      </c>
      <c r="J686" s="17">
        <f t="shared" ref="J686" si="1909">I686+H686</f>
        <v>5</v>
      </c>
      <c r="K686" s="7">
        <f t="shared" ref="K686" si="1910">J686*C686</f>
        <v>1602.5641025641025</v>
      </c>
    </row>
    <row r="687" spans="1:11" ht="15" customHeight="1">
      <c r="A687" s="20">
        <v>43376</v>
      </c>
      <c r="B687" s="21" t="s">
        <v>352</v>
      </c>
      <c r="C687" s="13">
        <f t="shared" si="1857"/>
        <v>303.26004548900681</v>
      </c>
      <c r="D687" s="22" t="s">
        <v>13</v>
      </c>
      <c r="E687" s="30">
        <v>659.5</v>
      </c>
      <c r="F687" s="22">
        <v>652</v>
      </c>
      <c r="G687" s="30">
        <v>0</v>
      </c>
      <c r="H687" s="17">
        <f t="shared" ref="H687" si="1911">(IF(D687="SELL",E687-F687,IF(D687="BUY",F687-E687)))</f>
        <v>-7.5</v>
      </c>
      <c r="I687" s="17">
        <v>0</v>
      </c>
      <c r="J687" s="17">
        <f t="shared" ref="J687" si="1912">I687+H687</f>
        <v>-7.5</v>
      </c>
      <c r="K687" s="7">
        <f t="shared" ref="K687" si="1913">J687*C687</f>
        <v>-2274.450341167551</v>
      </c>
    </row>
    <row r="688" spans="1:11" ht="15" customHeight="1">
      <c r="A688" s="20">
        <v>43362</v>
      </c>
      <c r="B688" s="21" t="s">
        <v>286</v>
      </c>
      <c r="C688" s="13">
        <f t="shared" si="1857"/>
        <v>126.58227848101266</v>
      </c>
      <c r="D688" s="22" t="s">
        <v>13</v>
      </c>
      <c r="E688" s="30">
        <v>1580</v>
      </c>
      <c r="F688" s="22">
        <v>1570</v>
      </c>
      <c r="G688" s="30">
        <v>0</v>
      </c>
      <c r="H688" s="17">
        <f t="shared" ref="H688:H689" si="1914">(IF(D688="SELL",E688-F688,IF(D688="BUY",F688-E688)))</f>
        <v>-10</v>
      </c>
      <c r="I688" s="17">
        <v>0</v>
      </c>
      <c r="J688" s="17">
        <f t="shared" ref="J688:J689" si="1915">I688+H688</f>
        <v>-10</v>
      </c>
      <c r="K688" s="7">
        <f t="shared" ref="K688:K689" si="1916">J688*C688</f>
        <v>-1265.8227848101267</v>
      </c>
    </row>
    <row r="689" spans="1:11" ht="15" customHeight="1">
      <c r="A689" s="20">
        <v>43361</v>
      </c>
      <c r="B689" s="21" t="s">
        <v>349</v>
      </c>
      <c r="C689" s="13">
        <f t="shared" si="1857"/>
        <v>655.73770491803282</v>
      </c>
      <c r="D689" s="22" t="s">
        <v>32</v>
      </c>
      <c r="E689" s="30">
        <v>305</v>
      </c>
      <c r="F689" s="22">
        <v>302</v>
      </c>
      <c r="G689" s="30">
        <v>0</v>
      </c>
      <c r="H689" s="17">
        <f t="shared" si="1914"/>
        <v>3</v>
      </c>
      <c r="I689" s="17">
        <v>0</v>
      </c>
      <c r="J689" s="17">
        <f t="shared" si="1915"/>
        <v>3</v>
      </c>
      <c r="K689" s="7">
        <f t="shared" si="1916"/>
        <v>1967.2131147540986</v>
      </c>
    </row>
    <row r="690" spans="1:11" ht="15" customHeight="1">
      <c r="A690" s="20">
        <v>43360</v>
      </c>
      <c r="B690" s="21" t="s">
        <v>319</v>
      </c>
      <c r="C690" s="13">
        <f t="shared" si="1857"/>
        <v>2409.6385542168673</v>
      </c>
      <c r="D690" s="22" t="s">
        <v>13</v>
      </c>
      <c r="E690" s="30">
        <v>83</v>
      </c>
      <c r="F690" s="22">
        <v>85</v>
      </c>
      <c r="G690" s="30">
        <v>0</v>
      </c>
      <c r="H690" s="17">
        <f t="shared" ref="H690" si="1917">(IF(D690="SELL",E690-F690,IF(D690="BUY",F690-E690)))</f>
        <v>2</v>
      </c>
      <c r="I690" s="17">
        <v>0</v>
      </c>
      <c r="J690" s="17">
        <f t="shared" ref="J690" si="1918">I690+H690</f>
        <v>2</v>
      </c>
      <c r="K690" s="7">
        <f t="shared" ref="K690" si="1919">J690*C690</f>
        <v>4819.2771084337346</v>
      </c>
    </row>
    <row r="691" spans="1:11" ht="15" customHeight="1">
      <c r="A691" s="20">
        <v>43357</v>
      </c>
      <c r="B691" s="21" t="s">
        <v>351</v>
      </c>
      <c r="C691" s="13">
        <f t="shared" si="1857"/>
        <v>2361.2750885478158</v>
      </c>
      <c r="D691" s="22" t="s">
        <v>13</v>
      </c>
      <c r="E691" s="30">
        <v>84.7</v>
      </c>
      <c r="F691" s="22">
        <v>86</v>
      </c>
      <c r="G691" s="30">
        <v>0</v>
      </c>
      <c r="H691" s="17">
        <f t="shared" ref="H691" si="1920">(IF(D691="SELL",E691-F691,IF(D691="BUY",F691-E691)))</f>
        <v>1.2999999999999972</v>
      </c>
      <c r="I691" s="17">
        <v>0</v>
      </c>
      <c r="J691" s="17">
        <f t="shared" ref="J691" si="1921">I691+H691</f>
        <v>1.2999999999999972</v>
      </c>
      <c r="K691" s="7">
        <f t="shared" ref="K691" si="1922">J691*C691</f>
        <v>3069.657615112154</v>
      </c>
    </row>
    <row r="692" spans="1:11" ht="15" customHeight="1">
      <c r="A692" s="20">
        <v>43353</v>
      </c>
      <c r="B692" s="21" t="s">
        <v>350</v>
      </c>
      <c r="C692" s="13">
        <f t="shared" si="1857"/>
        <v>1002.5062656641604</v>
      </c>
      <c r="D692" s="22" t="s">
        <v>13</v>
      </c>
      <c r="E692" s="30">
        <v>199.5</v>
      </c>
      <c r="F692" s="22">
        <v>201</v>
      </c>
      <c r="G692" s="30">
        <v>0</v>
      </c>
      <c r="H692" s="17">
        <f t="shared" ref="H692" si="1923">(IF(D692="SELL",E692-F692,IF(D692="BUY",F692-E692)))</f>
        <v>1.5</v>
      </c>
      <c r="I692" s="17">
        <v>0</v>
      </c>
      <c r="J692" s="17">
        <f t="shared" ref="J692" si="1924">I692+H692</f>
        <v>1.5</v>
      </c>
      <c r="K692" s="7">
        <f t="shared" ref="K692" si="1925">J692*C692</f>
        <v>1503.7593984962407</v>
      </c>
    </row>
    <row r="693" spans="1:11" ht="15" customHeight="1">
      <c r="A693" s="20">
        <v>43353</v>
      </c>
      <c r="B693" s="21" t="s">
        <v>319</v>
      </c>
      <c r="C693" s="13">
        <f t="shared" si="1857"/>
        <v>2409.6385542168673</v>
      </c>
      <c r="D693" s="22" t="s">
        <v>13</v>
      </c>
      <c r="E693" s="30">
        <v>83</v>
      </c>
      <c r="F693" s="22">
        <v>85</v>
      </c>
      <c r="G693" s="30">
        <v>0</v>
      </c>
      <c r="H693" s="17">
        <f t="shared" ref="H693" si="1926">(IF(D693="SELL",E693-F693,IF(D693="BUY",F693-E693)))</f>
        <v>2</v>
      </c>
      <c r="I693" s="17">
        <v>0</v>
      </c>
      <c r="J693" s="17">
        <f t="shared" ref="J693" si="1927">I693+H693</f>
        <v>2</v>
      </c>
      <c r="K693" s="7">
        <f t="shared" ref="K693" si="1928">J693*C693</f>
        <v>4819.2771084337346</v>
      </c>
    </row>
    <row r="694" spans="1:11" ht="15" customHeight="1">
      <c r="A694" s="20">
        <v>43353</v>
      </c>
      <c r="B694" s="21" t="s">
        <v>348</v>
      </c>
      <c r="C694" s="13">
        <f t="shared" si="1857"/>
        <v>725.9528130671506</v>
      </c>
      <c r="D694" s="22" t="s">
        <v>13</v>
      </c>
      <c r="E694" s="30">
        <v>275.5</v>
      </c>
      <c r="F694" s="22">
        <v>278.5</v>
      </c>
      <c r="G694" s="30">
        <v>0</v>
      </c>
      <c r="H694" s="17">
        <f t="shared" ref="H694" si="1929">(IF(D694="SELL",E694-F694,IF(D694="BUY",F694-E694)))</f>
        <v>3</v>
      </c>
      <c r="I694" s="17">
        <v>0</v>
      </c>
      <c r="J694" s="17">
        <f t="shared" ref="J694" si="1930">I694+H694</f>
        <v>3</v>
      </c>
      <c r="K694" s="7">
        <f t="shared" ref="K694" si="1931">J694*C694</f>
        <v>2177.8584392014518</v>
      </c>
    </row>
    <row r="695" spans="1:11" ht="15" customHeight="1">
      <c r="A695" s="20">
        <v>43352</v>
      </c>
      <c r="B695" s="21" t="s">
        <v>250</v>
      </c>
      <c r="C695" s="13">
        <f t="shared" si="1857"/>
        <v>211.86440677966101</v>
      </c>
      <c r="D695" s="22" t="s">
        <v>13</v>
      </c>
      <c r="E695" s="30">
        <v>944</v>
      </c>
      <c r="F695" s="22">
        <v>0</v>
      </c>
      <c r="G695" s="30">
        <v>0</v>
      </c>
      <c r="H695" s="17">
        <v>0</v>
      </c>
      <c r="I695" s="17">
        <v>0</v>
      </c>
      <c r="J695" s="17">
        <f t="shared" ref="J695" si="1932">I695+H695</f>
        <v>0</v>
      </c>
      <c r="K695" s="7">
        <f t="shared" ref="K695" si="1933">J695*C695</f>
        <v>0</v>
      </c>
    </row>
    <row r="696" spans="1:11" ht="15" customHeight="1">
      <c r="A696" s="20">
        <v>43346</v>
      </c>
      <c r="B696" s="21" t="s">
        <v>347</v>
      </c>
      <c r="C696" s="13">
        <f t="shared" si="1857"/>
        <v>71.813285457809698</v>
      </c>
      <c r="D696" s="22" t="s">
        <v>13</v>
      </c>
      <c r="E696" s="30">
        <v>2785</v>
      </c>
      <c r="F696" s="22">
        <v>2800</v>
      </c>
      <c r="G696" s="30">
        <v>0</v>
      </c>
      <c r="H696" s="17">
        <f t="shared" ref="H696" si="1934">(IF(D696="SELL",E696-F696,IF(D696="BUY",F696-E696)))</f>
        <v>15</v>
      </c>
      <c r="I696" s="17">
        <v>0</v>
      </c>
      <c r="J696" s="17">
        <f t="shared" ref="J696" si="1935">I696+H696</f>
        <v>15</v>
      </c>
      <c r="K696" s="7">
        <f t="shared" ref="K696" si="1936">J696*C696</f>
        <v>1077.1992818671454</v>
      </c>
    </row>
    <row r="697" spans="1:11" ht="15" customHeight="1">
      <c r="A697" s="20">
        <v>43346</v>
      </c>
      <c r="B697" s="21" t="s">
        <v>319</v>
      </c>
      <c r="C697" s="13">
        <f t="shared" si="1857"/>
        <v>2298.8505747126437</v>
      </c>
      <c r="D697" s="22" t="s">
        <v>13</v>
      </c>
      <c r="E697" s="30">
        <v>87</v>
      </c>
      <c r="F697" s="22">
        <v>88</v>
      </c>
      <c r="G697" s="30">
        <v>0</v>
      </c>
      <c r="H697" s="17">
        <f t="shared" ref="H697" si="1937">(IF(D697="SELL",E697-F697,IF(D697="BUY",F697-E697)))</f>
        <v>1</v>
      </c>
      <c r="I697" s="17">
        <v>0</v>
      </c>
      <c r="J697" s="17">
        <f t="shared" ref="J697" si="1938">I697+H697</f>
        <v>1</v>
      </c>
      <c r="K697" s="7">
        <f t="shared" ref="K697" si="1939">J697*C697</f>
        <v>2298.8505747126437</v>
      </c>
    </row>
    <row r="698" spans="1:11" ht="15" customHeight="1">
      <c r="A698" s="20">
        <v>43341</v>
      </c>
      <c r="B698" s="21" t="s">
        <v>338</v>
      </c>
      <c r="C698" s="13">
        <f t="shared" si="1857"/>
        <v>2201.4309301045682</v>
      </c>
      <c r="D698" s="22" t="s">
        <v>13</v>
      </c>
      <c r="E698" s="30">
        <v>90.85</v>
      </c>
      <c r="F698" s="22">
        <v>92</v>
      </c>
      <c r="G698" s="30">
        <v>0</v>
      </c>
      <c r="H698" s="17">
        <f t="shared" ref="H698" si="1940">(IF(D698="SELL",E698-F698,IF(D698="BUY",F698-E698)))</f>
        <v>1.1500000000000057</v>
      </c>
      <c r="I698" s="17">
        <v>0</v>
      </c>
      <c r="J698" s="17">
        <f t="shared" ref="J698" si="1941">I698+H698</f>
        <v>1.1500000000000057</v>
      </c>
      <c r="K698" s="7">
        <f t="shared" ref="K698" si="1942">J698*C698</f>
        <v>2531.6455696202661</v>
      </c>
    </row>
    <row r="699" spans="1:11" ht="15" customHeight="1">
      <c r="A699" s="20">
        <v>43341</v>
      </c>
      <c r="B699" s="21" t="s">
        <v>346</v>
      </c>
      <c r="C699" s="13">
        <f t="shared" si="1857"/>
        <v>525.4170497832655</v>
      </c>
      <c r="D699" s="22" t="s">
        <v>13</v>
      </c>
      <c r="E699" s="30">
        <v>380.65</v>
      </c>
      <c r="F699" s="22">
        <v>386.65</v>
      </c>
      <c r="G699" s="30">
        <v>0</v>
      </c>
      <c r="H699" s="17">
        <f t="shared" ref="H699" si="1943">(IF(D699="SELL",E699-F699,IF(D699="BUY",F699-E699)))</f>
        <v>6</v>
      </c>
      <c r="I699" s="17">
        <v>0</v>
      </c>
      <c r="J699" s="17">
        <f t="shared" ref="J699" si="1944">I699+H699</f>
        <v>6</v>
      </c>
      <c r="K699" s="7">
        <f t="shared" ref="K699" si="1945">J699*C699</f>
        <v>3152.5022986995928</v>
      </c>
    </row>
    <row r="700" spans="1:11" ht="15" customHeight="1">
      <c r="A700" s="20">
        <v>43332</v>
      </c>
      <c r="B700" s="21" t="s">
        <v>345</v>
      </c>
      <c r="C700" s="13">
        <f t="shared" si="1857"/>
        <v>619.19504643962853</v>
      </c>
      <c r="D700" s="22" t="s">
        <v>13</v>
      </c>
      <c r="E700" s="30">
        <v>323</v>
      </c>
      <c r="F700" s="22">
        <v>326</v>
      </c>
      <c r="G700" s="30">
        <v>0</v>
      </c>
      <c r="H700" s="17">
        <f t="shared" ref="H700:H701" si="1946">(IF(D700="SELL",E700-F700,IF(D700="BUY",F700-E700)))</f>
        <v>3</v>
      </c>
      <c r="I700" s="17">
        <v>0</v>
      </c>
      <c r="J700" s="17">
        <f t="shared" ref="J700:J701" si="1947">I700+H700</f>
        <v>3</v>
      </c>
      <c r="K700" s="7">
        <f t="shared" ref="K700:K701" si="1948">J700*C700</f>
        <v>1857.5851393188855</v>
      </c>
    </row>
    <row r="701" spans="1:11" ht="15" customHeight="1">
      <c r="A701" s="20">
        <v>43326</v>
      </c>
      <c r="B701" s="21" t="s">
        <v>273</v>
      </c>
      <c r="C701" s="13">
        <f t="shared" si="1857"/>
        <v>140.35087719298247</v>
      </c>
      <c r="D701" s="22" t="s">
        <v>13</v>
      </c>
      <c r="E701" s="30">
        <v>1425</v>
      </c>
      <c r="F701" s="22">
        <v>1440</v>
      </c>
      <c r="G701" s="30">
        <v>0</v>
      </c>
      <c r="H701" s="17">
        <f t="shared" si="1946"/>
        <v>15</v>
      </c>
      <c r="I701" s="17">
        <v>0</v>
      </c>
      <c r="J701" s="17">
        <f t="shared" si="1947"/>
        <v>15</v>
      </c>
      <c r="K701" s="7">
        <f t="shared" si="1948"/>
        <v>2105.2631578947371</v>
      </c>
    </row>
    <row r="702" spans="1:11" ht="15" customHeight="1">
      <c r="A702" s="20">
        <v>43326</v>
      </c>
      <c r="B702" s="21" t="s">
        <v>344</v>
      </c>
      <c r="C702" s="13">
        <f t="shared" si="1857"/>
        <v>3493.4497816593885</v>
      </c>
      <c r="D702" s="22" t="s">
        <v>13</v>
      </c>
      <c r="E702" s="30">
        <v>57.25</v>
      </c>
      <c r="F702" s="22">
        <v>58</v>
      </c>
      <c r="G702" s="30">
        <v>0</v>
      </c>
      <c r="H702" s="17">
        <f t="shared" ref="H702" si="1949">(IF(D702="SELL",E702-F702,IF(D702="BUY",F702-E702)))</f>
        <v>0.75</v>
      </c>
      <c r="I702" s="17">
        <v>0</v>
      </c>
      <c r="J702" s="17">
        <f t="shared" ref="J702" si="1950">I702+H702</f>
        <v>0.75</v>
      </c>
      <c r="K702" s="7">
        <f t="shared" ref="K702" si="1951">J702*C702</f>
        <v>2620.0873362445413</v>
      </c>
    </row>
    <row r="703" spans="1:11" ht="15" customHeight="1">
      <c r="A703" s="20">
        <v>43321</v>
      </c>
      <c r="B703" s="21" t="s">
        <v>343</v>
      </c>
      <c r="C703" s="13">
        <f t="shared" si="1857"/>
        <v>722.02166064981952</v>
      </c>
      <c r="D703" s="22" t="s">
        <v>13</v>
      </c>
      <c r="E703" s="30">
        <v>277</v>
      </c>
      <c r="F703" s="22">
        <v>280</v>
      </c>
      <c r="G703" s="30">
        <v>0</v>
      </c>
      <c r="H703" s="17">
        <f t="shared" ref="H703" si="1952">(IF(D703="SELL",E703-F703,IF(D703="BUY",F703-E703)))</f>
        <v>3</v>
      </c>
      <c r="I703" s="17">
        <v>0</v>
      </c>
      <c r="J703" s="17">
        <f t="shared" ref="J703" si="1953">I703+H703</f>
        <v>3</v>
      </c>
      <c r="K703" s="7">
        <f t="shared" ref="K703" si="1954">J703*C703</f>
        <v>2166.0649819494583</v>
      </c>
    </row>
    <row r="704" spans="1:11" ht="15" customHeight="1">
      <c r="A704" s="20">
        <v>43321</v>
      </c>
      <c r="B704" s="21" t="s">
        <v>304</v>
      </c>
      <c r="C704" s="13">
        <f t="shared" si="1857"/>
        <v>719.42446043165467</v>
      </c>
      <c r="D704" s="22" t="s">
        <v>13</v>
      </c>
      <c r="E704" s="30">
        <v>278</v>
      </c>
      <c r="F704" s="22">
        <v>272</v>
      </c>
      <c r="G704" s="30">
        <v>0</v>
      </c>
      <c r="H704" s="17">
        <f t="shared" ref="H704" si="1955">(IF(D704="SELL",E704-F704,IF(D704="BUY",F704-E704)))</f>
        <v>-6</v>
      </c>
      <c r="I704" s="17">
        <v>0</v>
      </c>
      <c r="J704" s="17">
        <f t="shared" ref="J704" si="1956">I704+H704</f>
        <v>-6</v>
      </c>
      <c r="K704" s="7">
        <f t="shared" ref="K704" si="1957">J704*C704</f>
        <v>-4316.5467625899282</v>
      </c>
    </row>
    <row r="705" spans="1:11" ht="15" customHeight="1">
      <c r="A705" s="20">
        <v>43319</v>
      </c>
      <c r="B705" s="21" t="s">
        <v>342</v>
      </c>
      <c r="C705" s="13">
        <f t="shared" si="1857"/>
        <v>1826.4840182648402</v>
      </c>
      <c r="D705" s="22" t="s">
        <v>13</v>
      </c>
      <c r="E705" s="30">
        <v>109.5</v>
      </c>
      <c r="F705" s="22">
        <v>107</v>
      </c>
      <c r="G705" s="30">
        <v>0</v>
      </c>
      <c r="H705" s="17">
        <f t="shared" ref="H705" si="1958">(IF(D705="SELL",E705-F705,IF(D705="BUY",F705-E705)))</f>
        <v>-2.5</v>
      </c>
      <c r="I705" s="17">
        <v>0</v>
      </c>
      <c r="J705" s="17">
        <f t="shared" ref="J705" si="1959">I705+H705</f>
        <v>-2.5</v>
      </c>
      <c r="K705" s="7">
        <f t="shared" ref="K705" si="1960">J705*C705</f>
        <v>-4566.2100456621001</v>
      </c>
    </row>
    <row r="706" spans="1:11" ht="15" customHeight="1">
      <c r="A706" s="20">
        <v>43319</v>
      </c>
      <c r="B706" s="21" t="s">
        <v>291</v>
      </c>
      <c r="C706" s="13">
        <f t="shared" si="1857"/>
        <v>555.55555555555554</v>
      </c>
      <c r="D706" s="22" t="s">
        <v>13</v>
      </c>
      <c r="E706" s="30">
        <v>360</v>
      </c>
      <c r="F706" s="22">
        <v>354</v>
      </c>
      <c r="G706" s="30">
        <v>0</v>
      </c>
      <c r="H706" s="17">
        <f t="shared" ref="H706:H707" si="1961">(IF(D706="SELL",E706-F706,IF(D706="BUY",F706-E706)))</f>
        <v>-6</v>
      </c>
      <c r="I706" s="17">
        <v>0</v>
      </c>
      <c r="J706" s="17">
        <f t="shared" ref="J706:J707" si="1962">I706+H706</f>
        <v>-6</v>
      </c>
      <c r="K706" s="7">
        <f t="shared" ref="K706:K707" si="1963">J706*C706</f>
        <v>-3333.333333333333</v>
      </c>
    </row>
    <row r="707" spans="1:11" ht="15" customHeight="1">
      <c r="A707" s="20">
        <v>43318</v>
      </c>
      <c r="B707" s="21" t="s">
        <v>291</v>
      </c>
      <c r="C707" s="13">
        <f t="shared" si="1857"/>
        <v>570.61340941512128</v>
      </c>
      <c r="D707" s="22" t="s">
        <v>13</v>
      </c>
      <c r="E707" s="30">
        <v>350.5</v>
      </c>
      <c r="F707" s="22">
        <v>353</v>
      </c>
      <c r="G707" s="30">
        <v>0</v>
      </c>
      <c r="H707" s="17">
        <f t="shared" si="1961"/>
        <v>2.5</v>
      </c>
      <c r="I707" s="17">
        <v>0</v>
      </c>
      <c r="J707" s="17">
        <f t="shared" si="1962"/>
        <v>2.5</v>
      </c>
      <c r="K707" s="7">
        <f t="shared" si="1963"/>
        <v>1426.5335235378031</v>
      </c>
    </row>
    <row r="708" spans="1:11" ht="15" customHeight="1">
      <c r="A708" s="20">
        <v>43318</v>
      </c>
      <c r="B708" s="21" t="s">
        <v>329</v>
      </c>
      <c r="C708" s="13">
        <f t="shared" si="1857"/>
        <v>2396.6446974236069</v>
      </c>
      <c r="D708" s="22" t="s">
        <v>13</v>
      </c>
      <c r="E708" s="30">
        <v>83.45</v>
      </c>
      <c r="F708" s="22">
        <v>84.45</v>
      </c>
      <c r="G708" s="30">
        <v>0</v>
      </c>
      <c r="H708" s="17">
        <f t="shared" ref="H708" si="1964">(IF(D708="SELL",E708-F708,IF(D708="BUY",F708-E708)))</f>
        <v>1</v>
      </c>
      <c r="I708" s="17">
        <v>0</v>
      </c>
      <c r="J708" s="17">
        <f t="shared" ref="J708:J709" si="1965">I708+H708</f>
        <v>1</v>
      </c>
      <c r="K708" s="7">
        <f t="shared" ref="K708:K709" si="1966">J708*C708</f>
        <v>2396.6446974236069</v>
      </c>
    </row>
    <row r="709" spans="1:11" ht="15" customHeight="1">
      <c r="A709" s="20">
        <v>43318</v>
      </c>
      <c r="B709" s="21" t="s">
        <v>341</v>
      </c>
      <c r="C709" s="13">
        <f t="shared" si="1857"/>
        <v>531.20849933598936</v>
      </c>
      <c r="D709" s="22">
        <v>373.5</v>
      </c>
      <c r="E709" s="30">
        <v>376.5</v>
      </c>
      <c r="F709" s="22">
        <v>0</v>
      </c>
      <c r="G709" s="30">
        <v>0</v>
      </c>
      <c r="H709" s="17">
        <v>3</v>
      </c>
      <c r="I709" s="17">
        <v>0</v>
      </c>
      <c r="J709" s="17">
        <f t="shared" si="1965"/>
        <v>3</v>
      </c>
      <c r="K709" s="7">
        <f t="shared" si="1966"/>
        <v>1593.625498007968</v>
      </c>
    </row>
    <row r="710" spans="1:11" ht="15" customHeight="1">
      <c r="A710" s="20">
        <v>43315</v>
      </c>
      <c r="B710" s="21" t="s">
        <v>337</v>
      </c>
      <c r="C710" s="13">
        <f t="shared" si="1857"/>
        <v>330.57851239669424</v>
      </c>
      <c r="D710" s="22" t="s">
        <v>13</v>
      </c>
      <c r="E710" s="30">
        <v>605</v>
      </c>
      <c r="F710" s="22">
        <v>610</v>
      </c>
      <c r="G710" s="30">
        <v>0</v>
      </c>
      <c r="H710" s="17">
        <f t="shared" ref="H710" si="1967">(IF(D710="SELL",E710-F710,IF(D710="BUY",F710-E710)))</f>
        <v>5</v>
      </c>
      <c r="I710" s="17">
        <v>0</v>
      </c>
      <c r="J710" s="17">
        <f t="shared" ref="J710" si="1968">I710+H710</f>
        <v>5</v>
      </c>
      <c r="K710" s="7">
        <f t="shared" ref="K710" si="1969">J710*C710</f>
        <v>1652.8925619834713</v>
      </c>
    </row>
    <row r="711" spans="1:11" ht="15" customHeight="1">
      <c r="A711" s="20">
        <v>43315</v>
      </c>
      <c r="B711" s="21" t="s">
        <v>213</v>
      </c>
      <c r="C711" s="13">
        <f t="shared" si="1857"/>
        <v>496.89440993788821</v>
      </c>
      <c r="D711" s="22" t="s">
        <v>13</v>
      </c>
      <c r="E711" s="30">
        <v>402.5</v>
      </c>
      <c r="F711" s="22">
        <v>405.5</v>
      </c>
      <c r="G711" s="30">
        <v>0</v>
      </c>
      <c r="H711" s="17">
        <f t="shared" ref="H711" si="1970">(IF(D711="SELL",E711-F711,IF(D711="BUY",F711-E711)))</f>
        <v>3</v>
      </c>
      <c r="I711" s="17">
        <v>0</v>
      </c>
      <c r="J711" s="17">
        <f t="shared" ref="J711" si="1971">I711+H711</f>
        <v>3</v>
      </c>
      <c r="K711" s="7">
        <f t="shared" ref="K711" si="1972">J711*C711</f>
        <v>1490.6832298136646</v>
      </c>
    </row>
    <row r="712" spans="1:11" ht="15" customHeight="1">
      <c r="A712" s="20">
        <v>43314</v>
      </c>
      <c r="B712" s="21" t="s">
        <v>213</v>
      </c>
      <c r="C712" s="13">
        <f t="shared" si="1857"/>
        <v>507.61421319796955</v>
      </c>
      <c r="D712" s="22" t="s">
        <v>13</v>
      </c>
      <c r="E712" s="30">
        <v>394</v>
      </c>
      <c r="F712" s="22">
        <v>398</v>
      </c>
      <c r="G712" s="30">
        <v>0</v>
      </c>
      <c r="H712" s="17">
        <f t="shared" ref="H712" si="1973">(IF(D712="SELL",E712-F712,IF(D712="BUY",F712-E712)))</f>
        <v>4</v>
      </c>
      <c r="I712" s="17">
        <v>0</v>
      </c>
      <c r="J712" s="17">
        <f t="shared" ref="J712" si="1974">I712+H712</f>
        <v>4</v>
      </c>
      <c r="K712" s="7">
        <f t="shared" ref="K712" si="1975">J712*C712</f>
        <v>2030.4568527918782</v>
      </c>
    </row>
    <row r="713" spans="1:11" ht="15" customHeight="1">
      <c r="A713" s="20">
        <v>43314</v>
      </c>
      <c r="B713" s="21" t="s">
        <v>340</v>
      </c>
      <c r="C713" s="13">
        <f t="shared" si="1857"/>
        <v>2359.8820058997048</v>
      </c>
      <c r="D713" s="22" t="s">
        <v>13</v>
      </c>
      <c r="E713" s="30">
        <v>84.75</v>
      </c>
      <c r="F713" s="22">
        <v>85.5</v>
      </c>
      <c r="G713" s="30">
        <v>0</v>
      </c>
      <c r="H713" s="17">
        <f t="shared" ref="H713" si="1976">(IF(D713="SELL",E713-F713,IF(D713="BUY",F713-E713)))</f>
        <v>0.75</v>
      </c>
      <c r="I713" s="17">
        <v>0</v>
      </c>
      <c r="J713" s="17">
        <f t="shared" ref="J713" si="1977">I713+H713</f>
        <v>0.75</v>
      </c>
      <c r="K713" s="7">
        <f t="shared" ref="K713" si="1978">J713*C713</f>
        <v>1769.9115044247787</v>
      </c>
    </row>
    <row r="714" spans="1:11" ht="15" customHeight="1">
      <c r="A714" s="20">
        <v>43313</v>
      </c>
      <c r="B714" s="21" t="s">
        <v>339</v>
      </c>
      <c r="C714" s="13">
        <f t="shared" si="1857"/>
        <v>682.5938566552901</v>
      </c>
      <c r="D714" s="22" t="s">
        <v>13</v>
      </c>
      <c r="E714" s="30">
        <v>293</v>
      </c>
      <c r="F714" s="22">
        <v>296</v>
      </c>
      <c r="G714" s="30">
        <v>0</v>
      </c>
      <c r="H714" s="17">
        <f t="shared" ref="H714" si="1979">(IF(D714="SELL",E714-F714,IF(D714="BUY",F714-E714)))</f>
        <v>3</v>
      </c>
      <c r="I714" s="17">
        <v>0</v>
      </c>
      <c r="J714" s="17">
        <f t="shared" ref="J714" si="1980">I714+H714</f>
        <v>3</v>
      </c>
      <c r="K714" s="7">
        <f t="shared" ref="K714" si="1981">J714*C714</f>
        <v>2047.7815699658704</v>
      </c>
    </row>
    <row r="715" spans="1:11" ht="15" customHeight="1">
      <c r="A715" s="20">
        <v>43312</v>
      </c>
      <c r="B715" s="21" t="s">
        <v>338</v>
      </c>
      <c r="C715" s="13">
        <f t="shared" si="1857"/>
        <v>2247.1910112359551</v>
      </c>
      <c r="D715" s="22" t="s">
        <v>13</v>
      </c>
      <c r="E715" s="30">
        <v>89</v>
      </c>
      <c r="F715" s="22">
        <v>90</v>
      </c>
      <c r="G715" s="30">
        <v>0</v>
      </c>
      <c r="H715" s="17">
        <f t="shared" ref="H715:H716" si="1982">(IF(D715="SELL",E715-F715,IF(D715="BUY",F715-E715)))</f>
        <v>1</v>
      </c>
      <c r="I715" s="17">
        <v>0</v>
      </c>
      <c r="J715" s="17">
        <f t="shared" ref="J715:J716" si="1983">I715+H715</f>
        <v>1</v>
      </c>
      <c r="K715" s="7">
        <f t="shared" ref="K715:K716" si="1984">J715*C715</f>
        <v>2247.1910112359551</v>
      </c>
    </row>
    <row r="716" spans="1:11" ht="15" customHeight="1">
      <c r="A716" s="20">
        <v>43312</v>
      </c>
      <c r="B716" s="21" t="s">
        <v>337</v>
      </c>
      <c r="C716" s="13">
        <f t="shared" si="1857"/>
        <v>326.26427406199019</v>
      </c>
      <c r="D716" s="22" t="s">
        <v>13</v>
      </c>
      <c r="E716" s="30">
        <v>613</v>
      </c>
      <c r="F716" s="22">
        <v>618</v>
      </c>
      <c r="G716" s="30">
        <v>0</v>
      </c>
      <c r="H716" s="17">
        <f t="shared" si="1982"/>
        <v>5</v>
      </c>
      <c r="I716" s="17">
        <v>0</v>
      </c>
      <c r="J716" s="17">
        <f t="shared" si="1983"/>
        <v>5</v>
      </c>
      <c r="K716" s="7">
        <f t="shared" si="1984"/>
        <v>1631.3213703099509</v>
      </c>
    </row>
    <row r="717" spans="1:11" ht="15" customHeight="1">
      <c r="A717" s="20">
        <v>43312</v>
      </c>
      <c r="B717" s="21" t="s">
        <v>336</v>
      </c>
      <c r="C717" s="13">
        <f t="shared" si="1857"/>
        <v>3593.8903863432165</v>
      </c>
      <c r="D717" s="22" t="s">
        <v>13</v>
      </c>
      <c r="E717" s="30">
        <v>55.65</v>
      </c>
      <c r="F717" s="22">
        <v>56.15</v>
      </c>
      <c r="G717" s="30">
        <v>0</v>
      </c>
      <c r="H717" s="17">
        <f t="shared" ref="H717" si="1985">(IF(D717="SELL",E717-F717,IF(D717="BUY",F717-E717)))</f>
        <v>0.5</v>
      </c>
      <c r="I717" s="17">
        <v>0</v>
      </c>
      <c r="J717" s="17">
        <f t="shared" ref="J717" si="1986">I717+H717</f>
        <v>0.5</v>
      </c>
      <c r="K717" s="7">
        <f t="shared" ref="K717" si="1987">J717*C717</f>
        <v>1796.9451931716083</v>
      </c>
    </row>
    <row r="718" spans="1:11" ht="15" customHeight="1">
      <c r="A718" s="20">
        <v>43311</v>
      </c>
      <c r="B718" s="21" t="s">
        <v>335</v>
      </c>
      <c r="C718" s="13">
        <f t="shared" si="1857"/>
        <v>1816.5304268846505</v>
      </c>
      <c r="D718" s="22" t="s">
        <v>13</v>
      </c>
      <c r="E718" s="30">
        <v>110.1</v>
      </c>
      <c r="F718" s="22">
        <v>111.5</v>
      </c>
      <c r="G718" s="30">
        <v>0</v>
      </c>
      <c r="H718" s="17">
        <f t="shared" ref="H718" si="1988">(IF(D718="SELL",E718-F718,IF(D718="BUY",F718-E718)))</f>
        <v>1.4000000000000057</v>
      </c>
      <c r="I718" s="17">
        <v>0</v>
      </c>
      <c r="J718" s="17">
        <f t="shared" ref="J718" si="1989">I718+H718</f>
        <v>1.4000000000000057</v>
      </c>
      <c r="K718" s="7">
        <f t="shared" ref="K718" si="1990">J718*C718</f>
        <v>2543.1425976385212</v>
      </c>
    </row>
    <row r="719" spans="1:11" ht="15" customHeight="1">
      <c r="A719" s="20">
        <v>43311</v>
      </c>
      <c r="B719" s="21" t="s">
        <v>213</v>
      </c>
      <c r="C719" s="13">
        <f t="shared" si="1857"/>
        <v>543.47826086956525</v>
      </c>
      <c r="D719" s="22" t="s">
        <v>13</v>
      </c>
      <c r="E719" s="30">
        <v>368</v>
      </c>
      <c r="F719" s="22">
        <v>372</v>
      </c>
      <c r="G719" s="30">
        <v>0</v>
      </c>
      <c r="H719" s="17">
        <f t="shared" ref="H719" si="1991">(IF(D719="SELL",E719-F719,IF(D719="BUY",F719-E719)))</f>
        <v>4</v>
      </c>
      <c r="I719" s="17">
        <v>0</v>
      </c>
      <c r="J719" s="17">
        <f t="shared" ref="J719" si="1992">I719+H719</f>
        <v>4</v>
      </c>
      <c r="K719" s="7">
        <f t="shared" ref="K719" si="1993">J719*C719</f>
        <v>2173.913043478261</v>
      </c>
    </row>
    <row r="720" spans="1:11" ht="15" customHeight="1">
      <c r="A720" s="20">
        <v>43308</v>
      </c>
      <c r="B720" s="21" t="s">
        <v>334</v>
      </c>
      <c r="C720" s="13">
        <f t="shared" si="1857"/>
        <v>62.402496099843994</v>
      </c>
      <c r="D720" s="22" t="s">
        <v>13</v>
      </c>
      <c r="E720" s="30">
        <v>3205</v>
      </c>
      <c r="F720" s="22">
        <v>3220</v>
      </c>
      <c r="G720" s="30">
        <v>0</v>
      </c>
      <c r="H720" s="17">
        <f t="shared" ref="H720" si="1994">(IF(D720="SELL",E720-F720,IF(D720="BUY",F720-E720)))</f>
        <v>15</v>
      </c>
      <c r="I720" s="17">
        <v>0</v>
      </c>
      <c r="J720" s="17">
        <f t="shared" ref="J720" si="1995">I720+H720</f>
        <v>15</v>
      </c>
      <c r="K720" s="7">
        <f t="shared" ref="K720" si="1996">J720*C720</f>
        <v>936.03744149765987</v>
      </c>
    </row>
    <row r="721" spans="1:11" ht="15" customHeight="1">
      <c r="A721" s="20">
        <v>43307</v>
      </c>
      <c r="B721" s="21" t="s">
        <v>273</v>
      </c>
      <c r="C721" s="13">
        <f t="shared" si="1857"/>
        <v>146.09203798392988</v>
      </c>
      <c r="D721" s="22" t="s">
        <v>13</v>
      </c>
      <c r="E721" s="30">
        <v>1369</v>
      </c>
      <c r="F721" s="22">
        <v>0</v>
      </c>
      <c r="G721" s="30">
        <v>0</v>
      </c>
      <c r="H721" s="17">
        <v>0</v>
      </c>
      <c r="I721" s="17">
        <v>0</v>
      </c>
      <c r="J721" s="17">
        <f t="shared" ref="J721" si="1997">I721+H721</f>
        <v>0</v>
      </c>
      <c r="K721" s="7">
        <f t="shared" ref="K721" si="1998">J721*C721</f>
        <v>0</v>
      </c>
    </row>
    <row r="722" spans="1:11" ht="15" customHeight="1">
      <c r="A722" s="20">
        <v>43305</v>
      </c>
      <c r="B722" s="21" t="s">
        <v>317</v>
      </c>
      <c r="C722" s="13">
        <f t="shared" si="1857"/>
        <v>1532.5670498084291</v>
      </c>
      <c r="D722" s="22" t="s">
        <v>13</v>
      </c>
      <c r="E722" s="30">
        <v>130.5</v>
      </c>
      <c r="F722" s="22">
        <v>132</v>
      </c>
      <c r="G722" s="30">
        <v>0</v>
      </c>
      <c r="H722" s="17">
        <f t="shared" ref="H722" si="1999">(IF(D722="SELL",E722-F722,IF(D722="BUY",F722-E722)))</f>
        <v>1.5</v>
      </c>
      <c r="I722" s="17">
        <v>0</v>
      </c>
      <c r="J722" s="17">
        <f t="shared" ref="J722" si="2000">I722+H722</f>
        <v>1.5</v>
      </c>
      <c r="K722" s="7">
        <f t="shared" ref="K722" si="2001">J722*C722</f>
        <v>2298.8505747126437</v>
      </c>
    </row>
    <row r="723" spans="1:11" ht="15" customHeight="1">
      <c r="A723" s="20">
        <v>43305</v>
      </c>
      <c r="B723" s="21" t="s">
        <v>229</v>
      </c>
      <c r="C723" s="13">
        <f t="shared" si="1857"/>
        <v>219.78021978021977</v>
      </c>
      <c r="D723" s="22" t="s">
        <v>13</v>
      </c>
      <c r="E723" s="30">
        <v>910</v>
      </c>
      <c r="F723" s="22">
        <v>919.9</v>
      </c>
      <c r="G723" s="30">
        <v>0</v>
      </c>
      <c r="H723" s="17">
        <f t="shared" ref="H723" si="2002">(IF(D723="SELL",E723-F723,IF(D723="BUY",F723-E723)))</f>
        <v>9.8999999999999773</v>
      </c>
      <c r="I723" s="17">
        <v>0</v>
      </c>
      <c r="J723" s="17">
        <f t="shared" ref="J723" si="2003">I723+H723</f>
        <v>9.8999999999999773</v>
      </c>
      <c r="K723" s="7">
        <f t="shared" ref="K723" si="2004">J723*C723</f>
        <v>2175.8241758241707</v>
      </c>
    </row>
    <row r="724" spans="1:11" ht="15" customHeight="1">
      <c r="A724" s="20">
        <v>43304</v>
      </c>
      <c r="B724" s="21" t="s">
        <v>333</v>
      </c>
      <c r="C724" s="13">
        <f t="shared" si="1857"/>
        <v>1169.5906432748538</v>
      </c>
      <c r="D724" s="22" t="s">
        <v>13</v>
      </c>
      <c r="E724" s="30">
        <v>171</v>
      </c>
      <c r="F724" s="22">
        <v>173</v>
      </c>
      <c r="G724" s="30">
        <v>0</v>
      </c>
      <c r="H724" s="17">
        <f t="shared" ref="H724" si="2005">(IF(D724="SELL",E724-F724,IF(D724="BUY",F724-E724)))</f>
        <v>2</v>
      </c>
      <c r="I724" s="17">
        <v>0</v>
      </c>
      <c r="J724" s="17">
        <f t="shared" ref="J724" si="2006">I724+H724</f>
        <v>2</v>
      </c>
      <c r="K724" s="7">
        <f t="shared" ref="K724" si="2007">J724*C724</f>
        <v>2339.1812865497077</v>
      </c>
    </row>
    <row r="725" spans="1:11" ht="15" customHeight="1">
      <c r="A725" s="20">
        <v>43304</v>
      </c>
      <c r="B725" s="21" t="s">
        <v>332</v>
      </c>
      <c r="C725" s="13">
        <f t="shared" si="1857"/>
        <v>2458.5125998770745</v>
      </c>
      <c r="D725" s="22" t="s">
        <v>13</v>
      </c>
      <c r="E725" s="30">
        <v>81.349999999999994</v>
      </c>
      <c r="F725" s="22">
        <v>82</v>
      </c>
      <c r="G725" s="30">
        <v>0</v>
      </c>
      <c r="H725" s="17">
        <f t="shared" ref="H725" si="2008">(IF(D725="SELL",E725-F725,IF(D725="BUY",F725-E725)))</f>
        <v>0.65000000000000568</v>
      </c>
      <c r="I725" s="17">
        <v>0</v>
      </c>
      <c r="J725" s="17">
        <f t="shared" ref="J725" si="2009">I725+H725</f>
        <v>0.65000000000000568</v>
      </c>
      <c r="K725" s="7">
        <f t="shared" ref="K725" si="2010">J725*C725</f>
        <v>1598.0331899201124</v>
      </c>
    </row>
    <row r="726" spans="1:11" ht="15" customHeight="1">
      <c r="A726" s="20">
        <v>43299</v>
      </c>
      <c r="B726" s="21" t="s">
        <v>331</v>
      </c>
      <c r="C726" s="13">
        <f t="shared" si="1857"/>
        <v>3034.9013657056144</v>
      </c>
      <c r="D726" s="22" t="s">
        <v>13</v>
      </c>
      <c r="E726" s="30">
        <v>65.900000000000006</v>
      </c>
      <c r="F726" s="22">
        <v>66.5</v>
      </c>
      <c r="G726" s="30">
        <v>0</v>
      </c>
      <c r="H726" s="17">
        <f t="shared" ref="H726" si="2011">(IF(D726="SELL",E726-F726,IF(D726="BUY",F726-E726)))</f>
        <v>0.59999999999999432</v>
      </c>
      <c r="I726" s="17">
        <v>0</v>
      </c>
      <c r="J726" s="17">
        <f t="shared" ref="J726" si="2012">I726+H726</f>
        <v>0.59999999999999432</v>
      </c>
      <c r="K726" s="7">
        <f t="shared" ref="K726" si="2013">J726*C726</f>
        <v>1820.9408194233513</v>
      </c>
    </row>
    <row r="727" spans="1:11" ht="15" customHeight="1">
      <c r="A727" s="20">
        <v>43299</v>
      </c>
      <c r="B727" s="21" t="s">
        <v>330</v>
      </c>
      <c r="C727" s="13">
        <f t="shared" si="1857"/>
        <v>3669.7247706422017</v>
      </c>
      <c r="D727" s="22" t="s">
        <v>13</v>
      </c>
      <c r="E727" s="30">
        <v>54.5</v>
      </c>
      <c r="F727" s="22">
        <v>55</v>
      </c>
      <c r="G727" s="30">
        <v>0</v>
      </c>
      <c r="H727" s="17">
        <f t="shared" ref="H727" si="2014">(IF(D727="SELL",E727-F727,IF(D727="BUY",F727-E727)))</f>
        <v>0.5</v>
      </c>
      <c r="I727" s="17">
        <v>0</v>
      </c>
      <c r="J727" s="17">
        <f t="shared" ref="J727" si="2015">I727+H727</f>
        <v>0.5</v>
      </c>
      <c r="K727" s="7">
        <f t="shared" ref="K727" si="2016">J727*C727</f>
        <v>1834.8623853211009</v>
      </c>
    </row>
    <row r="728" spans="1:11" ht="15" customHeight="1">
      <c r="A728" s="20">
        <v>43298</v>
      </c>
      <c r="B728" s="21" t="s">
        <v>329</v>
      </c>
      <c r="C728" s="13">
        <f t="shared" si="1857"/>
        <v>2580.6451612903224</v>
      </c>
      <c r="D728" s="22" t="s">
        <v>13</v>
      </c>
      <c r="E728" s="30">
        <v>77.5</v>
      </c>
      <c r="F728" s="22">
        <v>76.5</v>
      </c>
      <c r="G728" s="30">
        <v>0</v>
      </c>
      <c r="H728" s="17">
        <f t="shared" ref="H728" si="2017">(IF(D728="SELL",E728-F728,IF(D728="BUY",F728-E728)))</f>
        <v>-1</v>
      </c>
      <c r="I728" s="17">
        <v>0</v>
      </c>
      <c r="J728" s="17">
        <f t="shared" ref="J728" si="2018">I728+H728</f>
        <v>-1</v>
      </c>
      <c r="K728" s="7">
        <f t="shared" ref="K728" si="2019">J728*C728</f>
        <v>-2580.6451612903224</v>
      </c>
    </row>
    <row r="729" spans="1:11" ht="15" customHeight="1">
      <c r="A729" s="20">
        <v>43293</v>
      </c>
      <c r="B729" s="21" t="s">
        <v>328</v>
      </c>
      <c r="C729" s="13">
        <f t="shared" si="1857"/>
        <v>769.23076923076928</v>
      </c>
      <c r="D729" s="22" t="s">
        <v>32</v>
      </c>
      <c r="E729" s="30">
        <v>260</v>
      </c>
      <c r="F729" s="22">
        <v>257.5</v>
      </c>
      <c r="G729" s="30">
        <v>0</v>
      </c>
      <c r="H729" s="17">
        <f t="shared" ref="H729:H730" si="2020">(IF(D729="SELL",E729-F729,IF(D729="BUY",F729-E729)))</f>
        <v>2.5</v>
      </c>
      <c r="I729" s="17">
        <v>0</v>
      </c>
      <c r="J729" s="17">
        <f t="shared" ref="J729:J730" si="2021">I729+H729</f>
        <v>2.5</v>
      </c>
      <c r="K729" s="7">
        <f t="shared" ref="K729:K730" si="2022">J729*C729</f>
        <v>1923.0769230769233</v>
      </c>
    </row>
    <row r="730" spans="1:11" ht="15" customHeight="1">
      <c r="A730" s="20">
        <v>43287</v>
      </c>
      <c r="B730" s="21" t="s">
        <v>294</v>
      </c>
      <c r="C730" s="13">
        <f t="shared" si="1857"/>
        <v>1876.172607879925</v>
      </c>
      <c r="D730" s="22" t="s">
        <v>13</v>
      </c>
      <c r="E730" s="30">
        <v>106.6</v>
      </c>
      <c r="F730" s="22">
        <v>107.7</v>
      </c>
      <c r="G730" s="30">
        <v>0</v>
      </c>
      <c r="H730" s="17">
        <f t="shared" si="2020"/>
        <v>1.1000000000000085</v>
      </c>
      <c r="I730" s="17">
        <v>0</v>
      </c>
      <c r="J730" s="17">
        <f t="shared" si="2021"/>
        <v>1.1000000000000085</v>
      </c>
      <c r="K730" s="7">
        <f t="shared" si="2022"/>
        <v>2063.7898686679337</v>
      </c>
    </row>
    <row r="731" spans="1:11" ht="15" customHeight="1">
      <c r="A731" s="20">
        <v>43287</v>
      </c>
      <c r="B731" s="21" t="s">
        <v>327</v>
      </c>
      <c r="C731" s="13">
        <f t="shared" ref="C731:C794" si="2023">200000/E731</f>
        <v>1671.541997492687</v>
      </c>
      <c r="D731" s="22" t="s">
        <v>13</v>
      </c>
      <c r="E731" s="30">
        <v>119.65</v>
      </c>
      <c r="F731" s="22">
        <v>120.65</v>
      </c>
      <c r="G731" s="30">
        <v>0</v>
      </c>
      <c r="H731" s="17">
        <f t="shared" ref="H731:H732" si="2024">(IF(D731="SELL",E731-F731,IF(D731="BUY",F731-E731)))</f>
        <v>1</v>
      </c>
      <c r="I731" s="17">
        <v>0</v>
      </c>
      <c r="J731" s="17">
        <f t="shared" ref="J731:J732" si="2025">I731+H731</f>
        <v>1</v>
      </c>
      <c r="K731" s="7">
        <f t="shared" ref="K731:K732" si="2026">J731*C731</f>
        <v>1671.541997492687</v>
      </c>
    </row>
    <row r="732" spans="1:11" ht="15" customHeight="1">
      <c r="A732" s="20">
        <v>43287</v>
      </c>
      <c r="B732" s="21" t="s">
        <v>196</v>
      </c>
      <c r="C732" s="13">
        <f t="shared" si="2023"/>
        <v>1820.6645425580339</v>
      </c>
      <c r="D732" s="22" t="s">
        <v>13</v>
      </c>
      <c r="E732" s="30">
        <v>109.85</v>
      </c>
      <c r="F732" s="22">
        <v>111</v>
      </c>
      <c r="G732" s="30">
        <v>0</v>
      </c>
      <c r="H732" s="17">
        <f t="shared" si="2024"/>
        <v>1.1500000000000057</v>
      </c>
      <c r="I732" s="17">
        <v>0</v>
      </c>
      <c r="J732" s="17">
        <f t="shared" si="2025"/>
        <v>1.1500000000000057</v>
      </c>
      <c r="K732" s="7">
        <f t="shared" si="2026"/>
        <v>2093.7642239417492</v>
      </c>
    </row>
    <row r="733" spans="1:11" ht="15" customHeight="1">
      <c r="A733" s="20">
        <v>43286</v>
      </c>
      <c r="B733" s="21" t="s">
        <v>326</v>
      </c>
      <c r="C733" s="13">
        <f t="shared" si="2023"/>
        <v>1183.4319526627219</v>
      </c>
      <c r="D733" s="22" t="s">
        <v>13</v>
      </c>
      <c r="E733" s="30">
        <v>169</v>
      </c>
      <c r="F733" s="22">
        <v>171</v>
      </c>
      <c r="G733" s="30">
        <v>0</v>
      </c>
      <c r="H733" s="17">
        <f t="shared" ref="H733:H734" si="2027">(IF(D733="SELL",E733-F733,IF(D733="BUY",F733-E733)))</f>
        <v>2</v>
      </c>
      <c r="I733" s="17">
        <v>0</v>
      </c>
      <c r="J733" s="17">
        <f t="shared" ref="J733:J734" si="2028">I733+H733</f>
        <v>2</v>
      </c>
      <c r="K733" s="7">
        <f t="shared" ref="K733:K734" si="2029">J733*C733</f>
        <v>2366.8639053254437</v>
      </c>
    </row>
    <row r="734" spans="1:11" ht="15" customHeight="1">
      <c r="A734" s="20">
        <v>43286</v>
      </c>
      <c r="B734" s="21" t="s">
        <v>196</v>
      </c>
      <c r="C734" s="13">
        <f t="shared" si="2023"/>
        <v>1855.2875695732839</v>
      </c>
      <c r="D734" s="22" t="s">
        <v>13</v>
      </c>
      <c r="E734" s="30">
        <v>107.8</v>
      </c>
      <c r="F734" s="22">
        <v>109</v>
      </c>
      <c r="G734" s="30">
        <v>0</v>
      </c>
      <c r="H734" s="17">
        <f t="shared" si="2027"/>
        <v>1.2000000000000028</v>
      </c>
      <c r="I734" s="17">
        <v>0</v>
      </c>
      <c r="J734" s="17">
        <f t="shared" si="2028"/>
        <v>1.2000000000000028</v>
      </c>
      <c r="K734" s="7">
        <f t="shared" si="2029"/>
        <v>2226.3450834879459</v>
      </c>
    </row>
    <row r="735" spans="1:11" ht="15" customHeight="1">
      <c r="A735" s="20">
        <v>43286</v>
      </c>
      <c r="B735" s="21" t="s">
        <v>286</v>
      </c>
      <c r="C735" s="13">
        <f t="shared" si="2023"/>
        <v>144.92753623188406</v>
      </c>
      <c r="D735" s="22" t="s">
        <v>13</v>
      </c>
      <c r="E735" s="30">
        <v>1380</v>
      </c>
      <c r="F735" s="22">
        <v>1390</v>
      </c>
      <c r="G735" s="30">
        <v>0</v>
      </c>
      <c r="H735" s="17">
        <f t="shared" ref="H735" si="2030">(IF(D735="SELL",E735-F735,IF(D735="BUY",F735-E735)))</f>
        <v>10</v>
      </c>
      <c r="I735" s="17">
        <v>0</v>
      </c>
      <c r="J735" s="17">
        <f t="shared" ref="J735" si="2031">I735+H735</f>
        <v>10</v>
      </c>
      <c r="K735" s="7">
        <f t="shared" ref="K735" si="2032">J735*C735</f>
        <v>1449.2753623188405</v>
      </c>
    </row>
    <row r="736" spans="1:11" ht="15" customHeight="1">
      <c r="A736" s="20">
        <v>43285</v>
      </c>
      <c r="B736" s="21" t="s">
        <v>325</v>
      </c>
      <c r="C736" s="13">
        <f t="shared" si="2023"/>
        <v>3159.5576619273302</v>
      </c>
      <c r="D736" s="22" t="s">
        <v>32</v>
      </c>
      <c r="E736" s="30">
        <v>63.3</v>
      </c>
      <c r="F736" s="22">
        <v>62.7</v>
      </c>
      <c r="G736" s="30">
        <v>0</v>
      </c>
      <c r="H736" s="17">
        <f t="shared" ref="H736" si="2033">(IF(D736="SELL",E736-F736,IF(D736="BUY",F736-E736)))</f>
        <v>0.59999999999999432</v>
      </c>
      <c r="I736" s="17">
        <v>0</v>
      </c>
      <c r="J736" s="17">
        <f t="shared" ref="J736" si="2034">I736+H736</f>
        <v>0.59999999999999432</v>
      </c>
      <c r="K736" s="7">
        <f t="shared" ref="K736" si="2035">J736*C736</f>
        <v>1895.7345971563802</v>
      </c>
    </row>
    <row r="737" spans="1:11" ht="15" customHeight="1">
      <c r="A737" s="20">
        <v>43283</v>
      </c>
      <c r="B737" s="21" t="s">
        <v>269</v>
      </c>
      <c r="C737" s="13">
        <f t="shared" si="2023"/>
        <v>200.90406830738323</v>
      </c>
      <c r="D737" s="22" t="s">
        <v>13</v>
      </c>
      <c r="E737" s="30">
        <v>995.5</v>
      </c>
      <c r="F737" s="22">
        <v>978</v>
      </c>
      <c r="G737" s="30">
        <v>0</v>
      </c>
      <c r="H737" s="17">
        <f t="shared" ref="H737" si="2036">(IF(D737="SELL",E737-F737,IF(D737="BUY",F737-E737)))</f>
        <v>-17.5</v>
      </c>
      <c r="I737" s="17">
        <v>0</v>
      </c>
      <c r="J737" s="17">
        <f t="shared" ref="J737" si="2037">I737+H737</f>
        <v>-17.5</v>
      </c>
      <c r="K737" s="7">
        <f t="shared" ref="K737" si="2038">J737*C737</f>
        <v>-3515.8211953792065</v>
      </c>
    </row>
    <row r="738" spans="1:11" ht="15" customHeight="1">
      <c r="A738" s="20">
        <v>43280</v>
      </c>
      <c r="B738" s="21" t="s">
        <v>324</v>
      </c>
      <c r="C738" s="13">
        <f t="shared" si="2023"/>
        <v>53.07855626326964</v>
      </c>
      <c r="D738" s="22" t="s">
        <v>13</v>
      </c>
      <c r="E738" s="30">
        <v>3768</v>
      </c>
      <c r="F738" s="22">
        <v>3786</v>
      </c>
      <c r="G738" s="30">
        <v>0</v>
      </c>
      <c r="H738" s="17">
        <f t="shared" ref="H738" si="2039">(IF(D738="SELL",E738-F738,IF(D738="BUY",F738-E738)))</f>
        <v>18</v>
      </c>
      <c r="I738" s="17">
        <v>0</v>
      </c>
      <c r="J738" s="17">
        <f t="shared" ref="J738" si="2040">I738+H738</f>
        <v>18</v>
      </c>
      <c r="K738" s="7">
        <f t="shared" ref="K738" si="2041">J738*C738</f>
        <v>955.41401273885356</v>
      </c>
    </row>
    <row r="739" spans="1:11" ht="15" customHeight="1">
      <c r="A739" s="20">
        <v>43280</v>
      </c>
      <c r="B739" s="21" t="s">
        <v>196</v>
      </c>
      <c r="C739" s="13">
        <f t="shared" si="2023"/>
        <v>1899.3352326685661</v>
      </c>
      <c r="D739" s="22" t="s">
        <v>13</v>
      </c>
      <c r="E739" s="30">
        <v>105.3</v>
      </c>
      <c r="F739" s="22">
        <v>106.3</v>
      </c>
      <c r="G739" s="30">
        <v>0</v>
      </c>
      <c r="H739" s="17">
        <f t="shared" ref="H739" si="2042">(IF(D739="SELL",E739-F739,IF(D739="BUY",F739-E739)))</f>
        <v>1</v>
      </c>
      <c r="I739" s="17">
        <v>0</v>
      </c>
      <c r="J739" s="17">
        <f t="shared" ref="J739" si="2043">I739+H739</f>
        <v>1</v>
      </c>
      <c r="K739" s="7">
        <f t="shared" ref="K739" si="2044">J739*C739</f>
        <v>1899.3352326685661</v>
      </c>
    </row>
    <row r="740" spans="1:11" ht="15" customHeight="1">
      <c r="A740" s="20">
        <v>43280</v>
      </c>
      <c r="B740" s="21" t="s">
        <v>302</v>
      </c>
      <c r="C740" s="13">
        <f t="shared" si="2023"/>
        <v>612.36987140232691</v>
      </c>
      <c r="D740" s="22" t="s">
        <v>32</v>
      </c>
      <c r="E740" s="30">
        <v>326.60000000000002</v>
      </c>
      <c r="F740" s="22">
        <v>323.60000000000002</v>
      </c>
      <c r="G740" s="30">
        <v>0</v>
      </c>
      <c r="H740" s="17">
        <f t="shared" ref="H740" si="2045">(IF(D740="SELL",E740-F740,IF(D740="BUY",F740-E740)))</f>
        <v>3</v>
      </c>
      <c r="I740" s="17">
        <v>0</v>
      </c>
      <c r="J740" s="17">
        <f t="shared" ref="J740" si="2046">I740+H740</f>
        <v>3</v>
      </c>
      <c r="K740" s="7">
        <f t="shared" ref="K740" si="2047">J740*C740</f>
        <v>1837.1096142069807</v>
      </c>
    </row>
    <row r="741" spans="1:11" ht="15" customHeight="1">
      <c r="A741" s="20">
        <v>43279</v>
      </c>
      <c r="B741" s="21" t="s">
        <v>215</v>
      </c>
      <c r="C741" s="13">
        <f t="shared" si="2023"/>
        <v>2162.1621621621621</v>
      </c>
      <c r="D741" s="22" t="s">
        <v>13</v>
      </c>
      <c r="E741" s="30">
        <v>92.5</v>
      </c>
      <c r="F741" s="22">
        <v>93.5</v>
      </c>
      <c r="G741" s="30">
        <v>0</v>
      </c>
      <c r="H741" s="17">
        <f t="shared" ref="H741" si="2048">(IF(D741="SELL",E741-F741,IF(D741="BUY",F741-E741)))</f>
        <v>1</v>
      </c>
      <c r="I741" s="17">
        <v>0</v>
      </c>
      <c r="J741" s="17">
        <f t="shared" ref="J741" si="2049">I741+H741</f>
        <v>1</v>
      </c>
      <c r="K741" s="7">
        <f t="shared" ref="K741" si="2050">J741*C741</f>
        <v>2162.1621621621621</v>
      </c>
    </row>
    <row r="742" spans="1:11" ht="15" customHeight="1">
      <c r="A742" s="20">
        <v>43279</v>
      </c>
      <c r="B742" s="21" t="s">
        <v>323</v>
      </c>
      <c r="C742" s="13">
        <f t="shared" si="2023"/>
        <v>531.20849933598936</v>
      </c>
      <c r="D742" s="22" t="s">
        <v>13</v>
      </c>
      <c r="E742" s="30">
        <v>376.5</v>
      </c>
      <c r="F742" s="22">
        <v>379.5</v>
      </c>
      <c r="G742" s="30">
        <v>0</v>
      </c>
      <c r="H742" s="17">
        <f t="shared" ref="H742" si="2051">(IF(D742="SELL",E742-F742,IF(D742="BUY",F742-E742)))</f>
        <v>3</v>
      </c>
      <c r="I742" s="17">
        <v>0</v>
      </c>
      <c r="J742" s="17">
        <f t="shared" ref="J742" si="2052">I742+H742</f>
        <v>3</v>
      </c>
      <c r="K742" s="7">
        <f t="shared" ref="K742" si="2053">J742*C742</f>
        <v>1593.625498007968</v>
      </c>
    </row>
    <row r="743" spans="1:11" ht="15" customHeight="1">
      <c r="A743" s="20">
        <v>43279</v>
      </c>
      <c r="B743" s="21" t="s">
        <v>276</v>
      </c>
      <c r="C743" s="13">
        <f t="shared" si="2023"/>
        <v>364.63081130355516</v>
      </c>
      <c r="D743" s="22" t="s">
        <v>13</v>
      </c>
      <c r="E743" s="30">
        <v>548.5</v>
      </c>
      <c r="F743" s="22">
        <v>555</v>
      </c>
      <c r="G743" s="30">
        <v>0</v>
      </c>
      <c r="H743" s="17">
        <f t="shared" ref="H743" si="2054">(IF(D743="SELL",E743-F743,IF(D743="BUY",F743-E743)))</f>
        <v>6.5</v>
      </c>
      <c r="I743" s="17">
        <v>0</v>
      </c>
      <c r="J743" s="17">
        <f t="shared" ref="J743" si="2055">I743+H743</f>
        <v>6.5</v>
      </c>
      <c r="K743" s="7">
        <f t="shared" ref="K743" si="2056">J743*C743</f>
        <v>2370.1002734731087</v>
      </c>
    </row>
    <row r="744" spans="1:11" ht="15" customHeight="1">
      <c r="A744" s="20">
        <v>43278</v>
      </c>
      <c r="B744" s="21" t="s">
        <v>322</v>
      </c>
      <c r="C744" s="13">
        <f t="shared" si="2023"/>
        <v>666.66666666666663</v>
      </c>
      <c r="D744" s="22" t="s">
        <v>13</v>
      </c>
      <c r="E744" s="30">
        <v>300</v>
      </c>
      <c r="F744" s="22">
        <v>303</v>
      </c>
      <c r="G744" s="30">
        <v>0</v>
      </c>
      <c r="H744" s="17">
        <f t="shared" ref="H744:H745" si="2057">(IF(D744="SELL",E744-F744,IF(D744="BUY",F744-E744)))</f>
        <v>3</v>
      </c>
      <c r="I744" s="17">
        <v>0</v>
      </c>
      <c r="J744" s="17">
        <f t="shared" ref="J744:J745" si="2058">I744+H744</f>
        <v>3</v>
      </c>
      <c r="K744" s="7">
        <f t="shared" ref="K744:K745" si="2059">J744*C744</f>
        <v>2000</v>
      </c>
    </row>
    <row r="745" spans="1:11" ht="15" customHeight="1">
      <c r="A745" s="20">
        <v>43278</v>
      </c>
      <c r="B745" s="21" t="s">
        <v>321</v>
      </c>
      <c r="C745" s="13">
        <f t="shared" si="2023"/>
        <v>107.23860589812332</v>
      </c>
      <c r="D745" s="22" t="s">
        <v>13</v>
      </c>
      <c r="E745" s="30">
        <v>1865</v>
      </c>
      <c r="F745" s="22">
        <v>1880</v>
      </c>
      <c r="G745" s="30">
        <v>0</v>
      </c>
      <c r="H745" s="17">
        <f t="shared" si="2057"/>
        <v>15</v>
      </c>
      <c r="I745" s="17">
        <v>0</v>
      </c>
      <c r="J745" s="17">
        <f t="shared" si="2058"/>
        <v>15</v>
      </c>
      <c r="K745" s="7">
        <f t="shared" si="2059"/>
        <v>1608.5790884718499</v>
      </c>
    </row>
    <row r="746" spans="1:11" ht="15" customHeight="1">
      <c r="A746" s="20">
        <v>43277</v>
      </c>
      <c r="B746" s="21" t="s">
        <v>320</v>
      </c>
      <c r="C746" s="13">
        <f t="shared" si="2023"/>
        <v>1413.4275618374559</v>
      </c>
      <c r="D746" s="22" t="s">
        <v>13</v>
      </c>
      <c r="E746" s="30">
        <v>141.5</v>
      </c>
      <c r="F746" s="22">
        <v>143</v>
      </c>
      <c r="G746" s="30">
        <v>0</v>
      </c>
      <c r="H746" s="17">
        <f t="shared" ref="H746" si="2060">(IF(D746="SELL",E746-F746,IF(D746="BUY",F746-E746)))</f>
        <v>1.5</v>
      </c>
      <c r="I746" s="17">
        <v>0</v>
      </c>
      <c r="J746" s="17">
        <f t="shared" ref="J746" si="2061">I746+H746</f>
        <v>1.5</v>
      </c>
      <c r="K746" s="7">
        <f t="shared" ref="K746" si="2062">J746*C746</f>
        <v>2120.1413427561838</v>
      </c>
    </row>
    <row r="747" spans="1:11" ht="15" customHeight="1">
      <c r="A747" s="20">
        <v>43277</v>
      </c>
      <c r="B747" s="21" t="s">
        <v>319</v>
      </c>
      <c r="C747" s="13">
        <f t="shared" si="2023"/>
        <v>1401.5416958654521</v>
      </c>
      <c r="D747" s="22" t="s">
        <v>13</v>
      </c>
      <c r="E747" s="30">
        <v>142.69999999999999</v>
      </c>
      <c r="F747" s="22">
        <v>144</v>
      </c>
      <c r="G747" s="30">
        <v>0</v>
      </c>
      <c r="H747" s="17">
        <f t="shared" ref="H747" si="2063">(IF(D747="SELL",E747-F747,IF(D747="BUY",F747-E747)))</f>
        <v>1.3000000000000114</v>
      </c>
      <c r="I747" s="17">
        <v>0</v>
      </c>
      <c r="J747" s="17">
        <f t="shared" ref="J747" si="2064">I747+H747</f>
        <v>1.3000000000000114</v>
      </c>
      <c r="K747" s="7">
        <f t="shared" ref="K747" si="2065">J747*C747</f>
        <v>1822.0042046251037</v>
      </c>
    </row>
    <row r="748" spans="1:11" ht="15" customHeight="1">
      <c r="A748" s="20">
        <v>43276</v>
      </c>
      <c r="B748" s="21" t="s">
        <v>254</v>
      </c>
      <c r="C748" s="13">
        <f t="shared" si="2023"/>
        <v>226.50056625141562</v>
      </c>
      <c r="D748" s="22" t="s">
        <v>13</v>
      </c>
      <c r="E748" s="30">
        <v>883</v>
      </c>
      <c r="F748" s="22">
        <v>870</v>
      </c>
      <c r="G748" s="30">
        <v>0</v>
      </c>
      <c r="H748" s="17">
        <f t="shared" ref="H748" si="2066">(IF(D748="SELL",E748-F748,IF(D748="BUY",F748-E748)))</f>
        <v>-13</v>
      </c>
      <c r="I748" s="17">
        <v>0</v>
      </c>
      <c r="J748" s="17">
        <f t="shared" ref="J748" si="2067">I748+H748</f>
        <v>-13</v>
      </c>
      <c r="K748" s="7">
        <f t="shared" ref="K748" si="2068">J748*C748</f>
        <v>-2944.5073612684032</v>
      </c>
    </row>
    <row r="749" spans="1:11" ht="15" customHeight="1">
      <c r="A749" s="20">
        <v>43269</v>
      </c>
      <c r="B749" s="21" t="s">
        <v>318</v>
      </c>
      <c r="C749" s="13">
        <f t="shared" si="2023"/>
        <v>64.174554789026146</v>
      </c>
      <c r="D749" s="22" t="s">
        <v>13</v>
      </c>
      <c r="E749" s="30">
        <v>3116.5</v>
      </c>
      <c r="F749" s="22">
        <v>3140</v>
      </c>
      <c r="G749" s="30">
        <v>0</v>
      </c>
      <c r="H749" s="17">
        <f t="shared" ref="H749" si="2069">(IF(D749="SELL",E749-F749,IF(D749="BUY",F749-E749)))</f>
        <v>23.5</v>
      </c>
      <c r="I749" s="17">
        <v>0</v>
      </c>
      <c r="J749" s="17">
        <f t="shared" ref="J749" si="2070">I749+H749</f>
        <v>23.5</v>
      </c>
      <c r="K749" s="7">
        <f t="shared" ref="K749" si="2071">J749*C749</f>
        <v>1508.1020375421144</v>
      </c>
    </row>
    <row r="750" spans="1:11" ht="15" customHeight="1">
      <c r="A750" s="20">
        <v>43266</v>
      </c>
      <c r="B750" s="21" t="s">
        <v>317</v>
      </c>
      <c r="C750" s="13">
        <f t="shared" si="2023"/>
        <v>1369.8630136986301</v>
      </c>
      <c r="D750" s="22" t="s">
        <v>13</v>
      </c>
      <c r="E750" s="30">
        <v>146</v>
      </c>
      <c r="F750" s="22">
        <v>147.5</v>
      </c>
      <c r="G750" s="30">
        <v>0</v>
      </c>
      <c r="H750" s="17">
        <f t="shared" ref="H750" si="2072">(IF(D750="SELL",E750-F750,IF(D750="BUY",F750-E750)))</f>
        <v>1.5</v>
      </c>
      <c r="I750" s="17">
        <v>0</v>
      </c>
      <c r="J750" s="17">
        <f t="shared" ref="J750" si="2073">I750+H750</f>
        <v>1.5</v>
      </c>
      <c r="K750" s="7">
        <f t="shared" ref="K750" si="2074">J750*C750</f>
        <v>2054.794520547945</v>
      </c>
    </row>
    <row r="751" spans="1:11" ht="15" customHeight="1">
      <c r="A751" s="20">
        <v>43265</v>
      </c>
      <c r="B751" s="21" t="s">
        <v>316</v>
      </c>
      <c r="C751" s="13">
        <f t="shared" si="2023"/>
        <v>488.99755501222495</v>
      </c>
      <c r="D751" s="22" t="s">
        <v>13</v>
      </c>
      <c r="E751" s="30">
        <v>409</v>
      </c>
      <c r="F751" s="22">
        <v>0</v>
      </c>
      <c r="G751" s="30">
        <v>0</v>
      </c>
      <c r="H751" s="17">
        <v>0</v>
      </c>
      <c r="I751" s="17">
        <v>0</v>
      </c>
      <c r="J751" s="17">
        <f t="shared" ref="J751" si="2075">I751+H751</f>
        <v>0</v>
      </c>
      <c r="K751" s="7">
        <f t="shared" ref="K751" si="2076">J751*C751</f>
        <v>0</v>
      </c>
    </row>
    <row r="752" spans="1:11" ht="15" customHeight="1">
      <c r="A752" s="20">
        <v>43264</v>
      </c>
      <c r="B752" s="21" t="s">
        <v>286</v>
      </c>
      <c r="C752" s="13">
        <f t="shared" si="2023"/>
        <v>149.25373134328359</v>
      </c>
      <c r="D752" s="22" t="s">
        <v>13</v>
      </c>
      <c r="E752" s="30">
        <v>1340</v>
      </c>
      <c r="F752" s="22">
        <v>1320</v>
      </c>
      <c r="G752" s="30">
        <v>0</v>
      </c>
      <c r="H752" s="17">
        <f t="shared" ref="H752" si="2077">(IF(D752="SELL",E752-F752,IF(D752="BUY",F752-E752)))</f>
        <v>-20</v>
      </c>
      <c r="I752" s="17">
        <v>0</v>
      </c>
      <c r="J752" s="17">
        <f t="shared" ref="J752" si="2078">I752+H752</f>
        <v>-20</v>
      </c>
      <c r="K752" s="7">
        <f t="shared" ref="K752" si="2079">J752*C752</f>
        <v>-2985.0746268656717</v>
      </c>
    </row>
    <row r="753" spans="1:11" ht="15" customHeight="1">
      <c r="A753" s="20">
        <v>43263</v>
      </c>
      <c r="B753" s="21" t="s">
        <v>315</v>
      </c>
      <c r="C753" s="13">
        <f t="shared" si="2023"/>
        <v>1418.4397163120568</v>
      </c>
      <c r="D753" s="22" t="s">
        <v>32</v>
      </c>
      <c r="E753" s="30">
        <v>141</v>
      </c>
      <c r="F753" s="22">
        <v>140</v>
      </c>
      <c r="G753" s="30">
        <v>138.5</v>
      </c>
      <c r="H753" s="17">
        <f t="shared" ref="H753" si="2080">(IF(D753="SELL",E753-F753,IF(D753="BUY",F753-E753)))</f>
        <v>1</v>
      </c>
      <c r="I753" s="17">
        <v>1.5</v>
      </c>
      <c r="J753" s="17">
        <f t="shared" ref="J753" si="2081">I753+H753</f>
        <v>2.5</v>
      </c>
      <c r="K753" s="7">
        <f t="shared" ref="K753" si="2082">J753*C753</f>
        <v>3546.0992907801419</v>
      </c>
    </row>
    <row r="754" spans="1:11" ht="15" customHeight="1">
      <c r="A754" s="20">
        <v>43262</v>
      </c>
      <c r="B754" s="21" t="s">
        <v>268</v>
      </c>
      <c r="C754" s="13">
        <f t="shared" si="2023"/>
        <v>770.71290944123314</v>
      </c>
      <c r="D754" s="22" t="s">
        <v>13</v>
      </c>
      <c r="E754" s="30">
        <v>259.5</v>
      </c>
      <c r="F754" s="22">
        <v>262</v>
      </c>
      <c r="G754" s="30">
        <v>0</v>
      </c>
      <c r="H754" s="17">
        <f t="shared" ref="H754:H755" si="2083">(IF(D754="SELL",E754-F754,IF(D754="BUY",F754-E754)))</f>
        <v>2.5</v>
      </c>
      <c r="I754" s="17">
        <v>0</v>
      </c>
      <c r="J754" s="17">
        <f t="shared" ref="J754:J755" si="2084">I754+H754</f>
        <v>2.5</v>
      </c>
      <c r="K754" s="7">
        <f t="shared" ref="K754:K755" si="2085">J754*C754</f>
        <v>1926.7822736030828</v>
      </c>
    </row>
    <row r="755" spans="1:11" ht="15" customHeight="1">
      <c r="A755" s="20">
        <v>43259</v>
      </c>
      <c r="B755" s="21" t="s">
        <v>254</v>
      </c>
      <c r="C755" s="13">
        <f t="shared" si="2023"/>
        <v>222.22222222222223</v>
      </c>
      <c r="D755" s="22" t="s">
        <v>13</v>
      </c>
      <c r="E755" s="30">
        <v>900</v>
      </c>
      <c r="F755" s="22">
        <v>910</v>
      </c>
      <c r="G755" s="30">
        <v>0</v>
      </c>
      <c r="H755" s="17">
        <f t="shared" si="2083"/>
        <v>10</v>
      </c>
      <c r="I755" s="17">
        <v>0</v>
      </c>
      <c r="J755" s="17">
        <f t="shared" si="2084"/>
        <v>10</v>
      </c>
      <c r="K755" s="7">
        <f t="shared" si="2085"/>
        <v>2222.2222222222222</v>
      </c>
    </row>
    <row r="756" spans="1:11" ht="15" customHeight="1">
      <c r="A756" s="20">
        <v>43256</v>
      </c>
      <c r="B756" s="21" t="s">
        <v>226</v>
      </c>
      <c r="C756" s="13">
        <f t="shared" si="2023"/>
        <v>186.9158878504673</v>
      </c>
      <c r="D756" s="22" t="s">
        <v>13</v>
      </c>
      <c r="E756" s="30">
        <v>1070</v>
      </c>
      <c r="F756" s="22">
        <v>1050</v>
      </c>
      <c r="G756" s="30">
        <v>0</v>
      </c>
      <c r="H756" s="17">
        <f t="shared" ref="H756:H757" si="2086">(IF(D756="SELL",E756-F756,IF(D756="BUY",F756-E756)))</f>
        <v>-20</v>
      </c>
      <c r="I756" s="17">
        <v>0</v>
      </c>
      <c r="J756" s="17">
        <f t="shared" ref="J756:J757" si="2087">I756+H756</f>
        <v>-20</v>
      </c>
      <c r="K756" s="7">
        <f t="shared" ref="K756:K757" si="2088">J756*C756</f>
        <v>-3738.3177570093458</v>
      </c>
    </row>
    <row r="757" spans="1:11" ht="15" customHeight="1">
      <c r="A757" s="20">
        <v>43257</v>
      </c>
      <c r="B757" s="21" t="s">
        <v>314</v>
      </c>
      <c r="C757" s="13">
        <f t="shared" si="2023"/>
        <v>34.188034188034187</v>
      </c>
      <c r="D757" s="22" t="s">
        <v>13</v>
      </c>
      <c r="E757" s="30">
        <v>5850</v>
      </c>
      <c r="F757" s="22">
        <v>5880</v>
      </c>
      <c r="G757" s="30">
        <v>0</v>
      </c>
      <c r="H757" s="17">
        <f t="shared" si="2086"/>
        <v>30</v>
      </c>
      <c r="I757" s="17">
        <v>0</v>
      </c>
      <c r="J757" s="17">
        <f t="shared" si="2087"/>
        <v>30</v>
      </c>
      <c r="K757" s="7">
        <f t="shared" si="2088"/>
        <v>1025.6410256410256</v>
      </c>
    </row>
    <row r="758" spans="1:11" ht="15" customHeight="1">
      <c r="A758" s="20">
        <v>43257</v>
      </c>
      <c r="B758" s="21" t="s">
        <v>31</v>
      </c>
      <c r="C758" s="13">
        <f t="shared" si="2023"/>
        <v>410.6776180698152</v>
      </c>
      <c r="D758" s="22" t="s">
        <v>13</v>
      </c>
      <c r="E758" s="30">
        <v>487</v>
      </c>
      <c r="F758" s="22">
        <v>501</v>
      </c>
      <c r="G758" s="30">
        <v>0</v>
      </c>
      <c r="H758" s="17">
        <f t="shared" ref="H758" si="2089">(IF(D758="SELL",E758-F758,IF(D758="BUY",F758-E758)))</f>
        <v>14</v>
      </c>
      <c r="I758" s="17">
        <v>0</v>
      </c>
      <c r="J758" s="17">
        <f t="shared" ref="J758" si="2090">I758+H758</f>
        <v>14</v>
      </c>
      <c r="K758" s="7">
        <f t="shared" ref="K758" si="2091">J758*C758</f>
        <v>5749.4866529774126</v>
      </c>
    </row>
    <row r="759" spans="1:11" ht="15" customHeight="1">
      <c r="A759" s="20">
        <v>43256</v>
      </c>
      <c r="B759" s="21" t="s">
        <v>313</v>
      </c>
      <c r="C759" s="13">
        <f t="shared" si="2023"/>
        <v>336.70033670033672</v>
      </c>
      <c r="D759" s="22" t="s">
        <v>13</v>
      </c>
      <c r="E759" s="30">
        <v>594</v>
      </c>
      <c r="F759" s="22">
        <v>603</v>
      </c>
      <c r="G759" s="30">
        <v>615</v>
      </c>
      <c r="H759" s="17">
        <f t="shared" ref="H759" si="2092">(IF(D759="SELL",E759-F759,IF(D759="BUY",F759-E759)))</f>
        <v>9</v>
      </c>
      <c r="I759" s="17">
        <v>12</v>
      </c>
      <c r="J759" s="17">
        <f t="shared" ref="J759" si="2093">I759+H759</f>
        <v>21</v>
      </c>
      <c r="K759" s="7">
        <f t="shared" ref="K759" si="2094">J759*C759</f>
        <v>7070.7070707070707</v>
      </c>
    </row>
    <row r="760" spans="1:11" ht="15" customHeight="1">
      <c r="A760" s="20">
        <v>43255</v>
      </c>
      <c r="B760" s="21" t="s">
        <v>312</v>
      </c>
      <c r="C760" s="13">
        <f t="shared" si="2023"/>
        <v>373.13432835820896</v>
      </c>
      <c r="D760" s="22" t="s">
        <v>13</v>
      </c>
      <c r="E760" s="30">
        <v>536</v>
      </c>
      <c r="F760" s="22">
        <v>540</v>
      </c>
      <c r="G760" s="30">
        <v>0</v>
      </c>
      <c r="H760" s="17">
        <f t="shared" ref="H760" si="2095">(IF(D760="SELL",E760-F760,IF(D760="BUY",F760-E760)))</f>
        <v>4</v>
      </c>
      <c r="I760" s="17">
        <v>0</v>
      </c>
      <c r="J760" s="17">
        <f t="shared" ref="J760" si="2096">I760+H760</f>
        <v>4</v>
      </c>
      <c r="K760" s="7">
        <f t="shared" ref="K760" si="2097">J760*C760</f>
        <v>1492.5373134328358</v>
      </c>
    </row>
    <row r="761" spans="1:11" ht="15" customHeight="1">
      <c r="A761" s="20">
        <v>43252</v>
      </c>
      <c r="B761" s="21" t="s">
        <v>311</v>
      </c>
      <c r="C761" s="13">
        <f t="shared" si="2023"/>
        <v>1111.1111111111111</v>
      </c>
      <c r="D761" s="22" t="s">
        <v>13</v>
      </c>
      <c r="E761" s="30">
        <v>180</v>
      </c>
      <c r="F761" s="22">
        <v>183</v>
      </c>
      <c r="G761" s="30">
        <v>0</v>
      </c>
      <c r="H761" s="17">
        <f t="shared" ref="H761" si="2098">(IF(D761="SELL",E761-F761,IF(D761="BUY",F761-E761)))</f>
        <v>3</v>
      </c>
      <c r="I761" s="17">
        <v>0</v>
      </c>
      <c r="J761" s="17">
        <f t="shared" ref="J761" si="2099">I761+H761</f>
        <v>3</v>
      </c>
      <c r="K761" s="7">
        <f t="shared" ref="K761" si="2100">J761*C761</f>
        <v>3333.333333333333</v>
      </c>
    </row>
    <row r="762" spans="1:11" ht="15" customHeight="1">
      <c r="A762" s="20">
        <v>43252</v>
      </c>
      <c r="B762" s="21" t="s">
        <v>291</v>
      </c>
      <c r="C762" s="13">
        <f t="shared" si="2023"/>
        <v>682.5938566552901</v>
      </c>
      <c r="D762" s="22" t="s">
        <v>13</v>
      </c>
      <c r="E762" s="30">
        <v>293</v>
      </c>
      <c r="F762" s="22">
        <v>287</v>
      </c>
      <c r="G762" s="30">
        <v>0</v>
      </c>
      <c r="H762" s="17">
        <f t="shared" ref="H762" si="2101">(IF(D762="SELL",E762-F762,IF(D762="BUY",F762-E762)))</f>
        <v>-6</v>
      </c>
      <c r="I762" s="17">
        <v>0</v>
      </c>
      <c r="J762" s="17">
        <f t="shared" ref="J762" si="2102">I762+H762</f>
        <v>-6</v>
      </c>
      <c r="K762" s="7">
        <f t="shared" ref="K762" si="2103">J762*C762</f>
        <v>-4095.5631399317408</v>
      </c>
    </row>
    <row r="763" spans="1:11" ht="15" customHeight="1">
      <c r="A763" s="20">
        <v>43249</v>
      </c>
      <c r="B763" s="21" t="s">
        <v>310</v>
      </c>
      <c r="C763" s="13">
        <f t="shared" si="2023"/>
        <v>396.82539682539681</v>
      </c>
      <c r="D763" s="22" t="s">
        <v>13</v>
      </c>
      <c r="E763" s="30">
        <v>504</v>
      </c>
      <c r="F763" s="22">
        <v>510</v>
      </c>
      <c r="G763" s="30">
        <v>0</v>
      </c>
      <c r="H763" s="17">
        <f t="shared" ref="H763" si="2104">(IF(D763="SELL",E763-F763,IF(D763="BUY",F763-E763)))</f>
        <v>6</v>
      </c>
      <c r="I763" s="17">
        <v>0</v>
      </c>
      <c r="J763" s="17">
        <f t="shared" ref="J763" si="2105">I763+H763</f>
        <v>6</v>
      </c>
      <c r="K763" s="7">
        <f t="shared" ref="K763" si="2106">J763*C763</f>
        <v>2380.9523809523807</v>
      </c>
    </row>
    <row r="764" spans="1:11" ht="15" customHeight="1">
      <c r="A764" s="20">
        <v>43248</v>
      </c>
      <c r="B764" s="21" t="s">
        <v>302</v>
      </c>
      <c r="C764" s="13">
        <f t="shared" si="2023"/>
        <v>425.07970244420829</v>
      </c>
      <c r="D764" s="22" t="s">
        <v>13</v>
      </c>
      <c r="E764" s="30">
        <v>470.5</v>
      </c>
      <c r="F764" s="22">
        <v>475</v>
      </c>
      <c r="G764" s="30">
        <v>0</v>
      </c>
      <c r="H764" s="17">
        <f t="shared" ref="H764" si="2107">(IF(D764="SELL",E764-F764,IF(D764="BUY",F764-E764)))</f>
        <v>4.5</v>
      </c>
      <c r="I764" s="17">
        <v>0</v>
      </c>
      <c r="J764" s="17">
        <f t="shared" ref="J764" si="2108">I764+H764</f>
        <v>4.5</v>
      </c>
      <c r="K764" s="7">
        <f t="shared" ref="K764" si="2109">J764*C764</f>
        <v>1912.8586609989372</v>
      </c>
    </row>
    <row r="765" spans="1:11" ht="15" customHeight="1">
      <c r="A765" s="20">
        <v>43248</v>
      </c>
      <c r="B765" s="21" t="s">
        <v>309</v>
      </c>
      <c r="C765" s="13">
        <f t="shared" si="2023"/>
        <v>405.67951318458415</v>
      </c>
      <c r="D765" s="22" t="s">
        <v>32</v>
      </c>
      <c r="E765" s="30">
        <v>493</v>
      </c>
      <c r="F765" s="22">
        <v>500</v>
      </c>
      <c r="G765" s="30">
        <v>0</v>
      </c>
      <c r="H765" s="17">
        <f t="shared" ref="H765" si="2110">(IF(D765="SELL",E765-F765,IF(D765="BUY",F765-E765)))</f>
        <v>-7</v>
      </c>
      <c r="I765" s="17">
        <v>0</v>
      </c>
      <c r="J765" s="17">
        <f t="shared" ref="J765" si="2111">I765+H765</f>
        <v>-7</v>
      </c>
      <c r="K765" s="7">
        <f t="shared" ref="K765" si="2112">J765*C765</f>
        <v>-2839.756592292089</v>
      </c>
    </row>
    <row r="766" spans="1:11" ht="15" customHeight="1">
      <c r="A766" s="20">
        <v>43245</v>
      </c>
      <c r="B766" s="21" t="s">
        <v>308</v>
      </c>
      <c r="C766" s="13">
        <f t="shared" si="2023"/>
        <v>2481.3895781637721</v>
      </c>
      <c r="D766" s="22" t="s">
        <v>32</v>
      </c>
      <c r="E766" s="30">
        <v>80.599999999999994</v>
      </c>
      <c r="F766" s="22">
        <v>0</v>
      </c>
      <c r="G766" s="30">
        <v>0</v>
      </c>
      <c r="H766" s="17">
        <v>0</v>
      </c>
      <c r="I766" s="17">
        <v>0</v>
      </c>
      <c r="J766" s="17">
        <f t="shared" ref="J766" si="2113">I766+H766</f>
        <v>0</v>
      </c>
      <c r="K766" s="7">
        <f t="shared" ref="K766" si="2114">J766*C766</f>
        <v>0</v>
      </c>
    </row>
    <row r="767" spans="1:11" ht="15" customHeight="1">
      <c r="A767" s="20">
        <v>43243</v>
      </c>
      <c r="B767" s="21" t="s">
        <v>25</v>
      </c>
      <c r="C767" s="13">
        <f t="shared" si="2023"/>
        <v>165.56291390728478</v>
      </c>
      <c r="D767" s="22" t="s">
        <v>13</v>
      </c>
      <c r="E767" s="30">
        <v>1208</v>
      </c>
      <c r="F767" s="22">
        <v>1185</v>
      </c>
      <c r="G767" s="30">
        <v>0</v>
      </c>
      <c r="H767" s="17">
        <f t="shared" ref="H767" si="2115">(IF(D767="SELL",E767-F767,IF(D767="BUY",F767-E767)))</f>
        <v>-23</v>
      </c>
      <c r="I767" s="17">
        <v>0</v>
      </c>
      <c r="J767" s="17">
        <f t="shared" ref="J767" si="2116">I767+H767</f>
        <v>-23</v>
      </c>
      <c r="K767" s="7">
        <f t="shared" ref="K767" si="2117">J767*C767</f>
        <v>-3807.9470198675499</v>
      </c>
    </row>
    <row r="768" spans="1:11" ht="15" customHeight="1">
      <c r="A768" s="20">
        <v>43241</v>
      </c>
      <c r="B768" s="21" t="s">
        <v>73</v>
      </c>
      <c r="C768" s="13">
        <f t="shared" si="2023"/>
        <v>191.38755980861245</v>
      </c>
      <c r="D768" s="22" t="s">
        <v>32</v>
      </c>
      <c r="E768" s="30">
        <v>1045</v>
      </c>
      <c r="F768" s="22">
        <v>1035</v>
      </c>
      <c r="G768" s="30">
        <v>0</v>
      </c>
      <c r="H768" s="17">
        <f t="shared" ref="H768" si="2118">(IF(D768="SELL",E768-F768,IF(D768="BUY",F768-E768)))</f>
        <v>10</v>
      </c>
      <c r="I768" s="17">
        <v>0</v>
      </c>
      <c r="J768" s="17">
        <v>0</v>
      </c>
      <c r="K768" s="7">
        <f t="shared" ref="K768" si="2119">J768*C768</f>
        <v>0</v>
      </c>
    </row>
    <row r="769" spans="1:11" ht="15" customHeight="1">
      <c r="A769" s="20">
        <v>43241</v>
      </c>
      <c r="B769" s="21" t="s">
        <v>307</v>
      </c>
      <c r="C769" s="13">
        <f t="shared" si="2023"/>
        <v>263.15789473684208</v>
      </c>
      <c r="D769" s="22" t="s">
        <v>32</v>
      </c>
      <c r="E769" s="30">
        <v>760</v>
      </c>
      <c r="F769" s="22">
        <v>755</v>
      </c>
      <c r="G769" s="30">
        <v>0</v>
      </c>
      <c r="H769" s="17">
        <f t="shared" ref="H769" si="2120">(IF(D769="SELL",E769-F769,IF(D769="BUY",F769-E769)))</f>
        <v>5</v>
      </c>
      <c r="I769" s="17">
        <v>0</v>
      </c>
      <c r="J769" s="17">
        <f t="shared" ref="J769" si="2121">I769+H769</f>
        <v>5</v>
      </c>
      <c r="K769" s="7">
        <f t="shared" ref="K769" si="2122">J769*C769</f>
        <v>1315.7894736842104</v>
      </c>
    </row>
    <row r="770" spans="1:11" ht="15" customHeight="1">
      <c r="A770" s="20">
        <v>43241</v>
      </c>
      <c r="B770" s="21" t="s">
        <v>306</v>
      </c>
      <c r="C770" s="13">
        <f t="shared" si="2023"/>
        <v>159.23566878980893</v>
      </c>
      <c r="D770" s="22" t="s">
        <v>32</v>
      </c>
      <c r="E770" s="30">
        <v>1256</v>
      </c>
      <c r="F770" s="22">
        <v>1244</v>
      </c>
      <c r="G770" s="30">
        <v>0</v>
      </c>
      <c r="H770" s="17">
        <f t="shared" ref="H770" si="2123">(IF(D770="SELL",E770-F770,IF(D770="BUY",F770-E770)))</f>
        <v>12</v>
      </c>
      <c r="I770" s="17">
        <v>14</v>
      </c>
      <c r="J770" s="17">
        <f t="shared" ref="J770" si="2124">I770+H770</f>
        <v>26</v>
      </c>
      <c r="K770" s="7">
        <f t="shared" ref="K770" si="2125">J770*C770</f>
        <v>4140.127388535032</v>
      </c>
    </row>
    <row r="771" spans="1:11" ht="15" customHeight="1">
      <c r="A771" s="20">
        <v>43230</v>
      </c>
      <c r="B771" s="21" t="s">
        <v>305</v>
      </c>
      <c r="C771" s="13">
        <f t="shared" si="2023"/>
        <v>108.93246187363835</v>
      </c>
      <c r="D771" s="22" t="s">
        <v>32</v>
      </c>
      <c r="E771" s="30">
        <v>1836</v>
      </c>
      <c r="F771" s="22">
        <v>1823</v>
      </c>
      <c r="G771" s="30">
        <v>0</v>
      </c>
      <c r="H771" s="17">
        <f t="shared" ref="H771" si="2126">(IF(D771="SELL",E771-F771,IF(D771="BUY",F771-E771)))</f>
        <v>13</v>
      </c>
      <c r="I771" s="17">
        <v>0</v>
      </c>
      <c r="J771" s="17">
        <f t="shared" ref="J771" si="2127">I771+H771</f>
        <v>13</v>
      </c>
      <c r="K771" s="7">
        <f t="shared" ref="K771" si="2128">J771*C771</f>
        <v>1416.1220043572985</v>
      </c>
    </row>
    <row r="772" spans="1:11" ht="15" customHeight="1">
      <c r="A772" s="20">
        <v>43230</v>
      </c>
      <c r="B772" s="21" t="s">
        <v>286</v>
      </c>
      <c r="C772" s="13">
        <f t="shared" si="2023"/>
        <v>133.33333333333334</v>
      </c>
      <c r="D772" s="22" t="s">
        <v>32</v>
      </c>
      <c r="E772" s="30">
        <v>1500</v>
      </c>
      <c r="F772" s="22">
        <v>1490</v>
      </c>
      <c r="G772" s="30">
        <v>0</v>
      </c>
      <c r="H772" s="17">
        <f t="shared" ref="H772" si="2129">(IF(D772="SELL",E772-F772,IF(D772="BUY",F772-E772)))</f>
        <v>10</v>
      </c>
      <c r="I772" s="17">
        <v>0</v>
      </c>
      <c r="J772" s="17">
        <f t="shared" ref="J772" si="2130">I772+H772</f>
        <v>10</v>
      </c>
      <c r="K772" s="7">
        <f t="shared" ref="K772" si="2131">J772*C772</f>
        <v>1333.3333333333335</v>
      </c>
    </row>
    <row r="773" spans="1:11" ht="15" customHeight="1">
      <c r="A773" s="20">
        <v>43229</v>
      </c>
      <c r="B773" s="21" t="s">
        <v>304</v>
      </c>
      <c r="C773" s="13">
        <f t="shared" si="2023"/>
        <v>579.71014492753625</v>
      </c>
      <c r="D773" s="22" t="s">
        <v>13</v>
      </c>
      <c r="E773" s="30">
        <v>345</v>
      </c>
      <c r="F773" s="22">
        <v>348</v>
      </c>
      <c r="G773" s="30">
        <v>0</v>
      </c>
      <c r="H773" s="17">
        <f t="shared" ref="H773" si="2132">(IF(D773="SELL",E773-F773,IF(D773="BUY",F773-E773)))</f>
        <v>3</v>
      </c>
      <c r="I773" s="17">
        <v>0</v>
      </c>
      <c r="J773" s="17">
        <f t="shared" ref="J773" si="2133">I773+H773</f>
        <v>3</v>
      </c>
      <c r="K773" s="7">
        <f t="shared" ref="K773" si="2134">J773*C773</f>
        <v>1739.1304347826087</v>
      </c>
    </row>
    <row r="774" spans="1:11" ht="15" customHeight="1">
      <c r="A774" s="20">
        <v>43228</v>
      </c>
      <c r="B774" s="21" t="s">
        <v>303</v>
      </c>
      <c r="C774" s="13">
        <f t="shared" si="2023"/>
        <v>70.298769771528995</v>
      </c>
      <c r="D774" s="22" t="s">
        <v>13</v>
      </c>
      <c r="E774" s="30">
        <v>2845</v>
      </c>
      <c r="F774" s="22">
        <v>2865</v>
      </c>
      <c r="G774" s="30">
        <v>0</v>
      </c>
      <c r="H774" s="17">
        <f t="shared" ref="H774" si="2135">(IF(D774="SELL",E774-F774,IF(D774="BUY",F774-E774)))</f>
        <v>20</v>
      </c>
      <c r="I774" s="17">
        <v>0</v>
      </c>
      <c r="J774" s="17">
        <f t="shared" ref="J774" si="2136">I774+H774</f>
        <v>20</v>
      </c>
      <c r="K774" s="7">
        <f t="shared" ref="K774" si="2137">J774*C774</f>
        <v>1405.97539543058</v>
      </c>
    </row>
    <row r="775" spans="1:11" ht="15" customHeight="1">
      <c r="A775" s="20">
        <v>43228</v>
      </c>
      <c r="B775" s="21" t="s">
        <v>302</v>
      </c>
      <c r="C775" s="13">
        <f t="shared" si="2023"/>
        <v>412.37113402061857</v>
      </c>
      <c r="D775" s="22" t="s">
        <v>13</v>
      </c>
      <c r="E775" s="30">
        <v>485</v>
      </c>
      <c r="F775" s="22">
        <v>490</v>
      </c>
      <c r="G775" s="30">
        <v>500</v>
      </c>
      <c r="H775" s="17">
        <f t="shared" ref="H775" si="2138">(IF(D775="SELL",E775-F775,IF(D775="BUY",F775-E775)))</f>
        <v>5</v>
      </c>
      <c r="I775" s="17">
        <v>10</v>
      </c>
      <c r="J775" s="17">
        <f t="shared" ref="J775" si="2139">I775+H775</f>
        <v>15</v>
      </c>
      <c r="K775" s="7">
        <f t="shared" ref="K775" si="2140">J775*C775</f>
        <v>6185.5670103092789</v>
      </c>
    </row>
    <row r="776" spans="1:11" ht="15" customHeight="1">
      <c r="A776" s="20">
        <v>43227</v>
      </c>
      <c r="B776" s="21" t="s">
        <v>301</v>
      </c>
      <c r="C776" s="13">
        <f t="shared" si="2023"/>
        <v>279.72027972027973</v>
      </c>
      <c r="D776" s="22" t="s">
        <v>13</v>
      </c>
      <c r="E776" s="30">
        <v>715</v>
      </c>
      <c r="F776" s="22">
        <v>722</v>
      </c>
      <c r="G776" s="30">
        <v>0</v>
      </c>
      <c r="H776" s="17">
        <f t="shared" ref="H776" si="2141">(IF(D776="SELL",E776-F776,IF(D776="BUY",F776-E776)))</f>
        <v>7</v>
      </c>
      <c r="I776" s="17">
        <v>0</v>
      </c>
      <c r="J776" s="17">
        <f t="shared" ref="J776" si="2142">I776+H776</f>
        <v>7</v>
      </c>
      <c r="K776" s="7">
        <f t="shared" ref="K776" si="2143">J776*C776</f>
        <v>1958.0419580419582</v>
      </c>
    </row>
    <row r="777" spans="1:11" ht="15" customHeight="1">
      <c r="A777" s="20">
        <v>43227</v>
      </c>
      <c r="B777" s="21" t="s">
        <v>250</v>
      </c>
      <c r="C777" s="13">
        <f t="shared" si="2023"/>
        <v>175.43859649122808</v>
      </c>
      <c r="D777" s="22" t="s">
        <v>13</v>
      </c>
      <c r="E777" s="30">
        <v>1140</v>
      </c>
      <c r="F777" s="22">
        <v>1120</v>
      </c>
      <c r="G777" s="30">
        <v>0</v>
      </c>
      <c r="H777" s="17">
        <f t="shared" ref="H777" si="2144">(IF(D777="SELL",E777-F777,IF(D777="BUY",F777-E777)))</f>
        <v>-20</v>
      </c>
      <c r="I777" s="17">
        <v>0</v>
      </c>
      <c r="J777" s="17">
        <f t="shared" ref="J777" si="2145">I777+H777</f>
        <v>-20</v>
      </c>
      <c r="K777" s="7">
        <f t="shared" ref="K777" si="2146">J777*C777</f>
        <v>-3508.7719298245615</v>
      </c>
    </row>
    <row r="778" spans="1:11" ht="15" customHeight="1">
      <c r="A778" s="20">
        <v>43224</v>
      </c>
      <c r="B778" s="21" t="s">
        <v>255</v>
      </c>
      <c r="C778" s="13">
        <f t="shared" si="2023"/>
        <v>427.35042735042737</v>
      </c>
      <c r="D778" s="22" t="s">
        <v>13</v>
      </c>
      <c r="E778" s="30">
        <v>468</v>
      </c>
      <c r="F778" s="22">
        <v>472</v>
      </c>
      <c r="G778" s="30">
        <v>0</v>
      </c>
      <c r="H778" s="17">
        <f t="shared" ref="H778" si="2147">(IF(D778="SELL",E778-F778,IF(D778="BUY",F778-E778)))</f>
        <v>4</v>
      </c>
      <c r="I778" s="17">
        <v>0</v>
      </c>
      <c r="J778" s="17">
        <f t="shared" ref="J778" si="2148">I778+H778</f>
        <v>4</v>
      </c>
      <c r="K778" s="7">
        <f t="shared" ref="K778" si="2149">J778*C778</f>
        <v>1709.4017094017095</v>
      </c>
    </row>
    <row r="779" spans="1:11" ht="15" customHeight="1">
      <c r="A779" s="20">
        <v>43223</v>
      </c>
      <c r="B779" s="21" t="s">
        <v>270</v>
      </c>
      <c r="C779" s="13">
        <f t="shared" si="2023"/>
        <v>511.96723409701781</v>
      </c>
      <c r="D779" s="22" t="s">
        <v>32</v>
      </c>
      <c r="E779" s="30">
        <v>390.65</v>
      </c>
      <c r="F779" s="22">
        <v>387</v>
      </c>
      <c r="G779" s="30">
        <v>380</v>
      </c>
      <c r="H779" s="17">
        <f t="shared" ref="H779" si="2150">(IF(D779="SELL",E779-F779,IF(D779="BUY",F779-E779)))</f>
        <v>3.6499999999999773</v>
      </c>
      <c r="I779" s="17">
        <v>4</v>
      </c>
      <c r="J779" s="17">
        <f t="shared" ref="J779" si="2151">I779+H779</f>
        <v>7.6499999999999773</v>
      </c>
      <c r="K779" s="7">
        <f t="shared" ref="K779" si="2152">J779*C779</f>
        <v>3916.5493408421744</v>
      </c>
    </row>
    <row r="780" spans="1:11" ht="15" customHeight="1">
      <c r="A780" s="20">
        <v>43223</v>
      </c>
      <c r="B780" s="21" t="s">
        <v>300</v>
      </c>
      <c r="C780" s="13">
        <f t="shared" si="2023"/>
        <v>277.77777777777777</v>
      </c>
      <c r="D780" s="22" t="s">
        <v>32</v>
      </c>
      <c r="E780" s="30">
        <v>720</v>
      </c>
      <c r="F780" s="22">
        <v>715</v>
      </c>
      <c r="G780" s="30">
        <v>0</v>
      </c>
      <c r="H780" s="17">
        <f t="shared" ref="H780" si="2153">(IF(D780="SELL",E780-F780,IF(D780="BUY",F780-E780)))</f>
        <v>5</v>
      </c>
      <c r="I780" s="17">
        <v>0</v>
      </c>
      <c r="J780" s="17">
        <f t="shared" ref="J780" si="2154">I780+H780</f>
        <v>5</v>
      </c>
      <c r="K780" s="7">
        <f t="shared" ref="K780" si="2155">J780*C780</f>
        <v>1388.8888888888889</v>
      </c>
    </row>
    <row r="781" spans="1:11" ht="15" customHeight="1">
      <c r="A781" s="20">
        <v>43222</v>
      </c>
      <c r="B781" s="21" t="s">
        <v>142</v>
      </c>
      <c r="C781" s="13">
        <f t="shared" si="2023"/>
        <v>1587.3015873015872</v>
      </c>
      <c r="D781" s="22" t="s">
        <v>32</v>
      </c>
      <c r="E781" s="30">
        <v>126</v>
      </c>
      <c r="F781" s="22">
        <v>124</v>
      </c>
      <c r="G781" s="30">
        <v>120</v>
      </c>
      <c r="H781" s="17">
        <f t="shared" ref="H781:H782" si="2156">(IF(D781="SELL",E781-F781,IF(D781="BUY",F781-E781)))</f>
        <v>2</v>
      </c>
      <c r="I781" s="17">
        <v>4</v>
      </c>
      <c r="J781" s="17">
        <f t="shared" ref="J781:J782" si="2157">I781+H781</f>
        <v>6</v>
      </c>
      <c r="K781" s="7">
        <f t="shared" ref="K781:K782" si="2158">J781*C781</f>
        <v>9523.8095238095229</v>
      </c>
    </row>
    <row r="782" spans="1:11" ht="15" customHeight="1">
      <c r="A782" s="20">
        <v>43220</v>
      </c>
      <c r="B782" s="21" t="s">
        <v>299</v>
      </c>
      <c r="C782" s="13">
        <f t="shared" si="2023"/>
        <v>226.24434389140271</v>
      </c>
      <c r="D782" s="22" t="s">
        <v>13</v>
      </c>
      <c r="E782" s="30">
        <v>884</v>
      </c>
      <c r="F782" s="22">
        <v>889</v>
      </c>
      <c r="G782" s="30">
        <v>0</v>
      </c>
      <c r="H782" s="17">
        <f t="shared" si="2156"/>
        <v>5</v>
      </c>
      <c r="I782" s="17">
        <v>0</v>
      </c>
      <c r="J782" s="17">
        <f t="shared" si="2157"/>
        <v>5</v>
      </c>
      <c r="K782" s="7">
        <f t="shared" si="2158"/>
        <v>1131.2217194570135</v>
      </c>
    </row>
    <row r="783" spans="1:11" ht="15" customHeight="1">
      <c r="A783" s="20">
        <v>43217</v>
      </c>
      <c r="B783" s="21" t="s">
        <v>298</v>
      </c>
      <c r="C783" s="13">
        <f t="shared" si="2023"/>
        <v>99.255583126550874</v>
      </c>
      <c r="D783" s="22" t="s">
        <v>13</v>
      </c>
      <c r="E783" s="30">
        <v>2015</v>
      </c>
      <c r="F783" s="22">
        <v>2030</v>
      </c>
      <c r="G783" s="30">
        <v>0</v>
      </c>
      <c r="H783" s="17">
        <f t="shared" ref="H783" si="2159">(IF(D783="SELL",E783-F783,IF(D783="BUY",F783-E783)))</f>
        <v>15</v>
      </c>
      <c r="I783" s="17">
        <v>0</v>
      </c>
      <c r="J783" s="17">
        <f t="shared" ref="J783" si="2160">I783+H783</f>
        <v>15</v>
      </c>
      <c r="K783" s="7">
        <f t="shared" ref="K783" si="2161">J783*C783</f>
        <v>1488.8337468982631</v>
      </c>
    </row>
    <row r="784" spans="1:11" ht="15" customHeight="1">
      <c r="A784" s="20">
        <v>43216</v>
      </c>
      <c r="B784" s="21" t="s">
        <v>297</v>
      </c>
      <c r="C784" s="13">
        <f t="shared" si="2023"/>
        <v>1375.5158184319118</v>
      </c>
      <c r="D784" s="22" t="s">
        <v>13</v>
      </c>
      <c r="E784" s="30">
        <v>145.4</v>
      </c>
      <c r="F784" s="22">
        <v>147</v>
      </c>
      <c r="G784" s="30">
        <v>0</v>
      </c>
      <c r="H784" s="17">
        <f t="shared" ref="H784" si="2162">(IF(D784="SELL",E784-F784,IF(D784="BUY",F784-E784)))</f>
        <v>1.5999999999999943</v>
      </c>
      <c r="I784" s="17">
        <v>0</v>
      </c>
      <c r="J784" s="17">
        <f t="shared" ref="J784" si="2163">I784+H784</f>
        <v>1.5999999999999943</v>
      </c>
      <c r="K784" s="7">
        <f t="shared" ref="K784" si="2164">J784*C784</f>
        <v>2200.825309491051</v>
      </c>
    </row>
    <row r="785" spans="1:11" ht="15" customHeight="1">
      <c r="A785" s="20">
        <v>43216</v>
      </c>
      <c r="B785" s="21" t="s">
        <v>190</v>
      </c>
      <c r="C785" s="13">
        <f t="shared" si="2023"/>
        <v>834.37630371297462</v>
      </c>
      <c r="D785" s="22" t="s">
        <v>13</v>
      </c>
      <c r="E785" s="30">
        <v>239.7</v>
      </c>
      <c r="F785" s="22">
        <v>235</v>
      </c>
      <c r="G785" s="30">
        <v>0</v>
      </c>
      <c r="H785" s="17">
        <f t="shared" ref="H785" si="2165">(IF(D785="SELL",E785-F785,IF(D785="BUY",F785-E785)))</f>
        <v>-4.6999999999999886</v>
      </c>
      <c r="I785" s="17">
        <v>0</v>
      </c>
      <c r="J785" s="17">
        <f t="shared" ref="J785" si="2166">I785+H785</f>
        <v>-4.6999999999999886</v>
      </c>
      <c r="K785" s="7">
        <f t="shared" ref="K785" si="2167">J785*C785</f>
        <v>-3921.5686274509712</v>
      </c>
    </row>
    <row r="786" spans="1:11" ht="15" customHeight="1">
      <c r="A786" s="20">
        <v>43215</v>
      </c>
      <c r="B786" s="21" t="s">
        <v>296</v>
      </c>
      <c r="C786" s="13">
        <f t="shared" si="2023"/>
        <v>986.19329388560152</v>
      </c>
      <c r="D786" s="22" t="s">
        <v>13</v>
      </c>
      <c r="E786" s="30">
        <v>202.8</v>
      </c>
      <c r="F786" s="22">
        <v>204.7</v>
      </c>
      <c r="G786" s="30">
        <v>0</v>
      </c>
      <c r="H786" s="17">
        <f t="shared" ref="H786" si="2168">(IF(D786="SELL",E786-F786,IF(D786="BUY",F786-E786)))</f>
        <v>1.8999999999999773</v>
      </c>
      <c r="I786" s="17">
        <v>0</v>
      </c>
      <c r="J786" s="17">
        <f t="shared" ref="J786" si="2169">I786+H786</f>
        <v>1.8999999999999773</v>
      </c>
      <c r="K786" s="7">
        <f t="shared" ref="K786" si="2170">J786*C786</f>
        <v>1873.7672583826204</v>
      </c>
    </row>
    <row r="787" spans="1:11" ht="15" customHeight="1">
      <c r="A787" s="20">
        <v>43213</v>
      </c>
      <c r="B787" s="21" t="s">
        <v>295</v>
      </c>
      <c r="C787" s="13">
        <f t="shared" si="2023"/>
        <v>67.001675041876041</v>
      </c>
      <c r="D787" s="22" t="s">
        <v>13</v>
      </c>
      <c r="E787" s="30">
        <v>2985</v>
      </c>
      <c r="F787" s="22">
        <v>3005</v>
      </c>
      <c r="G787" s="30">
        <v>0</v>
      </c>
      <c r="H787" s="17">
        <f t="shared" ref="H787:H788" si="2171">(IF(D787="SELL",E787-F787,IF(D787="BUY",F787-E787)))</f>
        <v>20</v>
      </c>
      <c r="I787" s="17">
        <v>0</v>
      </c>
      <c r="J787" s="17">
        <f t="shared" ref="J787:J788" si="2172">I787+H787</f>
        <v>20</v>
      </c>
      <c r="K787" s="7">
        <f t="shared" ref="K787:K788" si="2173">J787*C787</f>
        <v>1340.0335008375209</v>
      </c>
    </row>
    <row r="788" spans="1:11" ht="15" customHeight="1">
      <c r="A788" s="20">
        <v>43210</v>
      </c>
      <c r="B788" s="21" t="s">
        <v>255</v>
      </c>
      <c r="C788" s="13">
        <f t="shared" si="2023"/>
        <v>452.48868778280541</v>
      </c>
      <c r="D788" s="22" t="s">
        <v>13</v>
      </c>
      <c r="E788" s="30">
        <v>442</v>
      </c>
      <c r="F788" s="22">
        <v>446</v>
      </c>
      <c r="G788" s="30">
        <v>0</v>
      </c>
      <c r="H788" s="17">
        <f t="shared" si="2171"/>
        <v>4</v>
      </c>
      <c r="I788" s="17">
        <v>0</v>
      </c>
      <c r="J788" s="17">
        <f t="shared" si="2172"/>
        <v>4</v>
      </c>
      <c r="K788" s="7">
        <f t="shared" si="2173"/>
        <v>1809.9547511312217</v>
      </c>
    </row>
    <row r="789" spans="1:11" ht="15" customHeight="1">
      <c r="A789" s="20">
        <v>43210</v>
      </c>
      <c r="B789" s="21" t="s">
        <v>294</v>
      </c>
      <c r="C789" s="13">
        <f t="shared" si="2023"/>
        <v>1507.1590052750566</v>
      </c>
      <c r="D789" s="22" t="s">
        <v>13</v>
      </c>
      <c r="E789" s="30">
        <v>132.69999999999999</v>
      </c>
      <c r="F789" s="22">
        <v>134.5</v>
      </c>
      <c r="G789" s="30">
        <v>0</v>
      </c>
      <c r="H789" s="17">
        <f t="shared" ref="H789:H790" si="2174">(IF(D789="SELL",E789-F789,IF(D789="BUY",F789-E789)))</f>
        <v>1.8000000000000114</v>
      </c>
      <c r="I789" s="17">
        <v>0</v>
      </c>
      <c r="J789" s="17">
        <f t="shared" ref="J789:J790" si="2175">I789+H789</f>
        <v>1.8000000000000114</v>
      </c>
      <c r="K789" s="7">
        <f t="shared" ref="K789:K790" si="2176">J789*C789</f>
        <v>2712.8862094951191</v>
      </c>
    </row>
    <row r="790" spans="1:11" ht="15" customHeight="1">
      <c r="A790" s="20">
        <v>43209</v>
      </c>
      <c r="B790" s="21" t="s">
        <v>292</v>
      </c>
      <c r="C790" s="13">
        <f t="shared" si="2023"/>
        <v>1367.5213675213674</v>
      </c>
      <c r="D790" s="22" t="s">
        <v>13</v>
      </c>
      <c r="E790" s="30">
        <v>146.25</v>
      </c>
      <c r="F790" s="22">
        <v>148</v>
      </c>
      <c r="G790" s="30">
        <v>0</v>
      </c>
      <c r="H790" s="17">
        <f t="shared" si="2174"/>
        <v>1.75</v>
      </c>
      <c r="I790" s="17">
        <v>0</v>
      </c>
      <c r="J790" s="17">
        <f t="shared" si="2175"/>
        <v>1.75</v>
      </c>
      <c r="K790" s="7">
        <f t="shared" si="2176"/>
        <v>2393.1623931623931</v>
      </c>
    </row>
    <row r="791" spans="1:11" ht="15" customHeight="1">
      <c r="A791" s="20">
        <v>43207</v>
      </c>
      <c r="B791" s="21" t="s">
        <v>293</v>
      </c>
      <c r="C791" s="13">
        <f t="shared" si="2023"/>
        <v>317.96502384737681</v>
      </c>
      <c r="D791" s="22" t="s">
        <v>13</v>
      </c>
      <c r="E791" s="30">
        <v>629</v>
      </c>
      <c r="F791" s="22">
        <v>633</v>
      </c>
      <c r="G791" s="30">
        <v>0</v>
      </c>
      <c r="H791" s="17">
        <f t="shared" ref="H791" si="2177">(IF(D791="SELL",E791-F791,IF(D791="BUY",F791-E791)))</f>
        <v>4</v>
      </c>
      <c r="I791" s="17">
        <v>0</v>
      </c>
      <c r="J791" s="17">
        <f t="shared" ref="J791" si="2178">I791+H791</f>
        <v>4</v>
      </c>
      <c r="K791" s="7">
        <f t="shared" ref="K791" si="2179">J791*C791</f>
        <v>1271.8600953895073</v>
      </c>
    </row>
    <row r="792" spans="1:11" ht="15" customHeight="1">
      <c r="A792" s="20">
        <v>43203</v>
      </c>
      <c r="B792" s="21" t="s">
        <v>292</v>
      </c>
      <c r="C792" s="13">
        <f t="shared" si="2023"/>
        <v>1328.9036544850499</v>
      </c>
      <c r="D792" s="22" t="s">
        <v>13</v>
      </c>
      <c r="E792" s="30">
        <v>150.5</v>
      </c>
      <c r="F792" s="22">
        <v>152.5</v>
      </c>
      <c r="G792" s="30">
        <v>0</v>
      </c>
      <c r="H792" s="17">
        <f t="shared" ref="H792" si="2180">(IF(D792="SELL",E792-F792,IF(D792="BUY",F792-E792)))</f>
        <v>2</v>
      </c>
      <c r="I792" s="17">
        <v>0</v>
      </c>
      <c r="J792" s="17">
        <f t="shared" ref="J792" si="2181">I792+H792</f>
        <v>2</v>
      </c>
      <c r="K792" s="7">
        <f t="shared" ref="K792" si="2182">J792*C792</f>
        <v>2657.8073089700997</v>
      </c>
    </row>
    <row r="793" spans="1:11" ht="15" customHeight="1">
      <c r="A793" s="20">
        <v>43202</v>
      </c>
      <c r="B793" s="21" t="s">
        <v>291</v>
      </c>
      <c r="C793" s="13">
        <f t="shared" si="2023"/>
        <v>446.42857142857144</v>
      </c>
      <c r="D793" s="22" t="s">
        <v>32</v>
      </c>
      <c r="E793" s="30">
        <v>448</v>
      </c>
      <c r="F793" s="22">
        <v>444</v>
      </c>
      <c r="G793" s="30">
        <v>0</v>
      </c>
      <c r="H793" s="17">
        <f t="shared" ref="H793" si="2183">(IF(D793="SELL",E793-F793,IF(D793="BUY",F793-E793)))</f>
        <v>4</v>
      </c>
      <c r="I793" s="17">
        <v>0</v>
      </c>
      <c r="J793" s="17">
        <f t="shared" ref="J793" si="2184">I793+H793</f>
        <v>4</v>
      </c>
      <c r="K793" s="7">
        <f t="shared" ref="K793" si="2185">J793*C793</f>
        <v>1785.7142857142858</v>
      </c>
    </row>
    <row r="794" spans="1:11" ht="15" customHeight="1">
      <c r="A794" s="20">
        <v>43200</v>
      </c>
      <c r="B794" s="21" t="s">
        <v>254</v>
      </c>
      <c r="C794" s="13">
        <f t="shared" si="2023"/>
        <v>172.11703958691911</v>
      </c>
      <c r="D794" s="22" t="s">
        <v>13</v>
      </c>
      <c r="E794" s="30">
        <v>1162</v>
      </c>
      <c r="F794" s="22">
        <v>1140</v>
      </c>
      <c r="G794" s="30">
        <v>0</v>
      </c>
      <c r="H794" s="17">
        <f t="shared" ref="H794" si="2186">(IF(D794="SELL",E794-F794,IF(D794="BUY",F794-E794)))</f>
        <v>-22</v>
      </c>
      <c r="I794" s="17">
        <v>0</v>
      </c>
      <c r="J794" s="17">
        <f t="shared" ref="J794" si="2187">I794+H794</f>
        <v>-22</v>
      </c>
      <c r="K794" s="7">
        <f t="shared" ref="K794" si="2188">J794*C794</f>
        <v>-3786.5748709122204</v>
      </c>
    </row>
    <row r="795" spans="1:11" ht="15" customHeight="1">
      <c r="A795" s="20">
        <v>43200</v>
      </c>
      <c r="B795" s="21" t="s">
        <v>290</v>
      </c>
      <c r="C795" s="13">
        <f t="shared" ref="C795:C858" si="2189">200000/E795</f>
        <v>1716.7381974248926</v>
      </c>
      <c r="D795" s="22" t="s">
        <v>13</v>
      </c>
      <c r="E795" s="30">
        <v>116.5</v>
      </c>
      <c r="F795" s="22">
        <v>118</v>
      </c>
      <c r="G795" s="30">
        <v>0</v>
      </c>
      <c r="H795" s="17">
        <f t="shared" ref="H795" si="2190">(IF(D795="SELL",E795-F795,IF(D795="BUY",F795-E795)))</f>
        <v>1.5</v>
      </c>
      <c r="I795" s="17">
        <v>0</v>
      </c>
      <c r="J795" s="17">
        <f t="shared" ref="J795" si="2191">I795+H795</f>
        <v>1.5</v>
      </c>
      <c r="K795" s="7">
        <f t="shared" ref="K795" si="2192">J795*C795</f>
        <v>2575.1072961373388</v>
      </c>
    </row>
    <row r="796" spans="1:11" ht="15" customHeight="1">
      <c r="A796" s="20">
        <v>43200</v>
      </c>
      <c r="B796" s="21" t="s">
        <v>254</v>
      </c>
      <c r="C796" s="13">
        <f t="shared" si="2189"/>
        <v>1294.4983818770227</v>
      </c>
      <c r="D796" s="22" t="s">
        <v>13</v>
      </c>
      <c r="E796" s="30">
        <v>154.5</v>
      </c>
      <c r="F796" s="22">
        <v>156</v>
      </c>
      <c r="G796" s="30">
        <v>0</v>
      </c>
      <c r="H796" s="17">
        <f t="shared" ref="H796" si="2193">(IF(D796="SELL",E796-F796,IF(D796="BUY",F796-E796)))</f>
        <v>1.5</v>
      </c>
      <c r="I796" s="17">
        <v>0</v>
      </c>
      <c r="J796" s="17">
        <f t="shared" ref="J796" si="2194">I796+H796</f>
        <v>1.5</v>
      </c>
      <c r="K796" s="7">
        <f t="shared" ref="K796" si="2195">J796*C796</f>
        <v>1941.7475728155341</v>
      </c>
    </row>
    <row r="797" spans="1:11" ht="15" customHeight="1">
      <c r="A797" s="20">
        <v>43199</v>
      </c>
      <c r="B797" s="21" t="s">
        <v>289</v>
      </c>
      <c r="C797" s="13">
        <f t="shared" si="2189"/>
        <v>393.70078740157481</v>
      </c>
      <c r="D797" s="22" t="s">
        <v>13</v>
      </c>
      <c r="E797" s="30">
        <v>508</v>
      </c>
      <c r="F797" s="22">
        <v>513</v>
      </c>
      <c r="G797" s="30">
        <v>0</v>
      </c>
      <c r="H797" s="17">
        <f t="shared" ref="H797" si="2196">(IF(D797="SELL",E797-F797,IF(D797="BUY",F797-E797)))</f>
        <v>5</v>
      </c>
      <c r="I797" s="17">
        <v>0</v>
      </c>
      <c r="J797" s="17">
        <f t="shared" ref="J797" si="2197">I797+H797</f>
        <v>5</v>
      </c>
      <c r="K797" s="7">
        <f t="shared" ref="K797" si="2198">J797*C797</f>
        <v>1968.5039370078741</v>
      </c>
    </row>
    <row r="798" spans="1:11" ht="15" customHeight="1">
      <c r="A798" s="20">
        <v>43194</v>
      </c>
      <c r="B798" s="21" t="s">
        <v>288</v>
      </c>
      <c r="C798" s="13">
        <f t="shared" si="2189"/>
        <v>614.43932411674348</v>
      </c>
      <c r="D798" s="22" t="s">
        <v>13</v>
      </c>
      <c r="E798" s="30">
        <v>325.5</v>
      </c>
      <c r="F798" s="22">
        <v>328.5</v>
      </c>
      <c r="G798" s="30">
        <v>0</v>
      </c>
      <c r="H798" s="17">
        <f t="shared" ref="H798" si="2199">(IF(D798="SELL",E798-F798,IF(D798="BUY",F798-E798)))</f>
        <v>3</v>
      </c>
      <c r="I798" s="17">
        <v>0</v>
      </c>
      <c r="J798" s="17">
        <f t="shared" ref="J798" si="2200">I798+H798</f>
        <v>3</v>
      </c>
      <c r="K798" s="7">
        <f t="shared" ref="K798" si="2201">J798*C798</f>
        <v>1843.3179723502303</v>
      </c>
    </row>
    <row r="799" spans="1:11" ht="15" customHeight="1">
      <c r="A799" s="20">
        <v>43194</v>
      </c>
      <c r="B799" s="21" t="s">
        <v>287</v>
      </c>
      <c r="C799" s="13">
        <f t="shared" si="2189"/>
        <v>508.90585241730281</v>
      </c>
      <c r="D799" s="22" t="s">
        <v>13</v>
      </c>
      <c r="E799" s="30">
        <v>393</v>
      </c>
      <c r="F799" s="22">
        <v>385</v>
      </c>
      <c r="G799" s="30">
        <v>0</v>
      </c>
      <c r="H799" s="17">
        <f t="shared" ref="H799" si="2202">(IF(D799="SELL",E799-F799,IF(D799="BUY",F799-E799)))</f>
        <v>-8</v>
      </c>
      <c r="I799" s="17">
        <v>0</v>
      </c>
      <c r="J799" s="17">
        <f t="shared" ref="J799" si="2203">I799+H799</f>
        <v>-8</v>
      </c>
      <c r="K799" s="7">
        <f t="shared" ref="K799" si="2204">J799*C799</f>
        <v>-4071.2468193384225</v>
      </c>
    </row>
    <row r="800" spans="1:11" ht="15" customHeight="1">
      <c r="A800" s="20">
        <v>43194</v>
      </c>
      <c r="B800" s="21" t="s">
        <v>286</v>
      </c>
      <c r="C800" s="13">
        <f t="shared" si="2189"/>
        <v>127.38853503184713</v>
      </c>
      <c r="D800" s="22" t="s">
        <v>13</v>
      </c>
      <c r="E800" s="30">
        <v>1570</v>
      </c>
      <c r="F800" s="22">
        <v>1540</v>
      </c>
      <c r="G800" s="30">
        <v>0</v>
      </c>
      <c r="H800" s="17">
        <f t="shared" ref="H800" si="2205">(IF(D800="SELL",E800-F800,IF(D800="BUY",F800-E800)))</f>
        <v>-30</v>
      </c>
      <c r="I800" s="17">
        <v>0</v>
      </c>
      <c r="J800" s="17">
        <f t="shared" ref="J800" si="2206">I800+H800</f>
        <v>-30</v>
      </c>
      <c r="K800" s="7">
        <f t="shared" ref="K800" si="2207">J800*C800</f>
        <v>-3821.6560509554138</v>
      </c>
    </row>
    <row r="801" spans="1:11" ht="15" customHeight="1">
      <c r="A801" s="20">
        <v>43192</v>
      </c>
      <c r="B801" s="21" t="s">
        <v>273</v>
      </c>
      <c r="C801" s="13">
        <f t="shared" si="2189"/>
        <v>130.12361743656473</v>
      </c>
      <c r="D801" s="22" t="s">
        <v>13</v>
      </c>
      <c r="E801" s="30">
        <v>1537</v>
      </c>
      <c r="F801" s="22">
        <v>1550</v>
      </c>
      <c r="G801" s="30">
        <v>0</v>
      </c>
      <c r="H801" s="17">
        <f t="shared" ref="H801:H802" si="2208">(IF(D801="SELL",E801-F801,IF(D801="BUY",F801-E801)))</f>
        <v>13</v>
      </c>
      <c r="I801" s="17">
        <v>0</v>
      </c>
      <c r="J801" s="17">
        <f t="shared" ref="J801:J802" si="2209">I801+H801</f>
        <v>13</v>
      </c>
      <c r="K801" s="7">
        <f t="shared" ref="K801:K802" si="2210">J801*C801</f>
        <v>1691.6070266753416</v>
      </c>
    </row>
    <row r="802" spans="1:11" ht="15" customHeight="1">
      <c r="A802" s="20">
        <v>43186</v>
      </c>
      <c r="B802" s="21" t="s">
        <v>245</v>
      </c>
      <c r="C802" s="13">
        <f t="shared" si="2189"/>
        <v>193.79844961240309</v>
      </c>
      <c r="D802" s="22" t="s">
        <v>13</v>
      </c>
      <c r="E802" s="30">
        <v>1032</v>
      </c>
      <c r="F802" s="22">
        <v>1042</v>
      </c>
      <c r="G802" s="30">
        <v>0</v>
      </c>
      <c r="H802" s="17">
        <f t="shared" si="2208"/>
        <v>10</v>
      </c>
      <c r="I802" s="17">
        <v>0</v>
      </c>
      <c r="J802" s="17">
        <f t="shared" si="2209"/>
        <v>10</v>
      </c>
      <c r="K802" s="7">
        <f t="shared" si="2210"/>
        <v>1937.984496124031</v>
      </c>
    </row>
    <row r="803" spans="1:11" ht="15" customHeight="1">
      <c r="A803" s="20">
        <v>43186</v>
      </c>
      <c r="B803" s="21" t="s">
        <v>285</v>
      </c>
      <c r="C803" s="13">
        <f t="shared" si="2189"/>
        <v>709.21985815602841</v>
      </c>
      <c r="D803" s="22" t="s">
        <v>13</v>
      </c>
      <c r="E803" s="30">
        <v>282</v>
      </c>
      <c r="F803" s="22">
        <v>284.5</v>
      </c>
      <c r="G803" s="30">
        <v>0</v>
      </c>
      <c r="H803" s="17">
        <f t="shared" ref="H803" si="2211">(IF(D803="SELL",E803-F803,IF(D803="BUY",F803-E803)))</f>
        <v>2.5</v>
      </c>
      <c r="I803" s="17">
        <v>0</v>
      </c>
      <c r="J803" s="17">
        <f t="shared" ref="J803" si="2212">I803+H803</f>
        <v>2.5</v>
      </c>
      <c r="K803" s="7">
        <f t="shared" ref="K803" si="2213">J803*C803</f>
        <v>1773.049645390071</v>
      </c>
    </row>
    <row r="804" spans="1:11" ht="15" customHeight="1">
      <c r="A804" s="20">
        <v>43185</v>
      </c>
      <c r="B804" s="21" t="s">
        <v>284</v>
      </c>
      <c r="C804" s="13">
        <f t="shared" si="2189"/>
        <v>484.26150121065376</v>
      </c>
      <c r="D804" s="22" t="s">
        <v>13</v>
      </c>
      <c r="E804" s="30">
        <v>413</v>
      </c>
      <c r="F804" s="22">
        <v>417</v>
      </c>
      <c r="G804" s="30">
        <v>0</v>
      </c>
      <c r="H804" s="17">
        <f t="shared" ref="H804" si="2214">(IF(D804="SELL",E804-F804,IF(D804="BUY",F804-E804)))</f>
        <v>4</v>
      </c>
      <c r="I804" s="17">
        <v>0</v>
      </c>
      <c r="J804" s="17">
        <f t="shared" ref="J804" si="2215">I804+H804</f>
        <v>4</v>
      </c>
      <c r="K804" s="7">
        <f t="shared" ref="K804" si="2216">J804*C804</f>
        <v>1937.046004842615</v>
      </c>
    </row>
    <row r="805" spans="1:11" ht="15" customHeight="1">
      <c r="A805" s="20">
        <v>43185</v>
      </c>
      <c r="B805" s="21" t="s">
        <v>283</v>
      </c>
      <c r="C805" s="13">
        <f t="shared" si="2189"/>
        <v>796.81274900398409</v>
      </c>
      <c r="D805" s="22" t="s">
        <v>13</v>
      </c>
      <c r="E805" s="30">
        <v>251</v>
      </c>
      <c r="F805" s="22">
        <v>253</v>
      </c>
      <c r="G805" s="30">
        <v>0</v>
      </c>
      <c r="H805" s="17">
        <f t="shared" ref="H805" si="2217">(IF(D805="SELL",E805-F805,IF(D805="BUY",F805-E805)))</f>
        <v>2</v>
      </c>
      <c r="I805" s="17">
        <v>0</v>
      </c>
      <c r="J805" s="17">
        <f t="shared" ref="J805" si="2218">I805+H805</f>
        <v>2</v>
      </c>
      <c r="K805" s="7">
        <f t="shared" ref="K805" si="2219">J805*C805</f>
        <v>1593.6254980079682</v>
      </c>
    </row>
    <row r="806" spans="1:11" ht="15" customHeight="1">
      <c r="A806" s="20">
        <v>43179</v>
      </c>
      <c r="B806" s="21" t="s">
        <v>255</v>
      </c>
      <c r="C806" s="13">
        <f t="shared" si="2189"/>
        <v>486.61800486618006</v>
      </c>
      <c r="D806" s="22" t="s">
        <v>13</v>
      </c>
      <c r="E806" s="30">
        <v>411</v>
      </c>
      <c r="F806" s="22">
        <v>415</v>
      </c>
      <c r="G806" s="30">
        <v>0</v>
      </c>
      <c r="H806" s="17">
        <f t="shared" ref="H806:H807" si="2220">(IF(D806="SELL",E806-F806,IF(D806="BUY",F806-E806)))</f>
        <v>4</v>
      </c>
      <c r="I806" s="17">
        <v>0</v>
      </c>
      <c r="J806" s="17">
        <f t="shared" ref="J806:J807" si="2221">I806+H806</f>
        <v>4</v>
      </c>
      <c r="K806" s="7">
        <f t="shared" ref="K806:K807" si="2222">J806*C806</f>
        <v>1946.4720194647202</v>
      </c>
    </row>
    <row r="807" spans="1:11" ht="15" customHeight="1">
      <c r="A807" s="20">
        <v>43179</v>
      </c>
      <c r="B807" s="21" t="s">
        <v>250</v>
      </c>
      <c r="C807" s="13">
        <f t="shared" si="2189"/>
        <v>207.46887966804979</v>
      </c>
      <c r="D807" s="22" t="s">
        <v>13</v>
      </c>
      <c r="E807" s="30">
        <v>964</v>
      </c>
      <c r="F807" s="22">
        <v>970</v>
      </c>
      <c r="G807" s="30">
        <v>0</v>
      </c>
      <c r="H807" s="17">
        <f t="shared" si="2220"/>
        <v>6</v>
      </c>
      <c r="I807" s="17">
        <v>0</v>
      </c>
      <c r="J807" s="17">
        <f t="shared" si="2221"/>
        <v>6</v>
      </c>
      <c r="K807" s="7">
        <f t="shared" si="2222"/>
        <v>1244.8132780082988</v>
      </c>
    </row>
    <row r="808" spans="1:11" ht="15" customHeight="1">
      <c r="A808" s="20">
        <v>43178</v>
      </c>
      <c r="B808" s="21" t="s">
        <v>246</v>
      </c>
      <c r="C808" s="13">
        <f t="shared" si="2189"/>
        <v>212.31422505307856</v>
      </c>
      <c r="D808" s="22" t="s">
        <v>32</v>
      </c>
      <c r="E808" s="30">
        <v>942</v>
      </c>
      <c r="F808" s="22">
        <v>935</v>
      </c>
      <c r="G808" s="30">
        <v>0</v>
      </c>
      <c r="H808" s="17">
        <f t="shared" ref="H808" si="2223">(IF(D808="SELL",E808-F808,IF(D808="BUY",F808-E808)))</f>
        <v>7</v>
      </c>
      <c r="I808" s="17">
        <v>0</v>
      </c>
      <c r="J808" s="17">
        <f t="shared" ref="J808" si="2224">I808+H808</f>
        <v>7</v>
      </c>
      <c r="K808" s="7">
        <f t="shared" ref="K808" si="2225">J808*C808</f>
        <v>1486.1995753715498</v>
      </c>
    </row>
    <row r="809" spans="1:11" ht="15" customHeight="1">
      <c r="A809" s="20">
        <v>43173</v>
      </c>
      <c r="B809" s="21" t="s">
        <v>265</v>
      </c>
      <c r="C809" s="13">
        <f t="shared" si="2189"/>
        <v>145.98540145985402</v>
      </c>
      <c r="D809" s="22" t="s">
        <v>13</v>
      </c>
      <c r="E809" s="30">
        <v>1370</v>
      </c>
      <c r="F809" s="22">
        <v>1380</v>
      </c>
      <c r="G809" s="30">
        <v>0</v>
      </c>
      <c r="H809" s="17">
        <f t="shared" ref="H809" si="2226">(IF(D809="SELL",E809-F809,IF(D809="BUY",F809-E809)))</f>
        <v>10</v>
      </c>
      <c r="I809" s="17">
        <v>0</v>
      </c>
      <c r="J809" s="17">
        <f t="shared" ref="J809" si="2227">I809+H809</f>
        <v>10</v>
      </c>
      <c r="K809" s="7">
        <f t="shared" ref="K809" si="2228">J809*C809</f>
        <v>1459.8540145985403</v>
      </c>
    </row>
    <row r="810" spans="1:11" ht="15" customHeight="1">
      <c r="A810" s="20">
        <v>43173</v>
      </c>
      <c r="B810" s="21" t="s">
        <v>282</v>
      </c>
      <c r="C810" s="13">
        <f t="shared" si="2189"/>
        <v>200.20020020020021</v>
      </c>
      <c r="D810" s="22" t="s">
        <v>13</v>
      </c>
      <c r="E810" s="30">
        <v>999</v>
      </c>
      <c r="F810" s="22">
        <v>1006</v>
      </c>
      <c r="G810" s="30">
        <v>0</v>
      </c>
      <c r="H810" s="17">
        <f t="shared" ref="H810" si="2229">(IF(D810="SELL",E810-F810,IF(D810="BUY",F810-E810)))</f>
        <v>7</v>
      </c>
      <c r="I810" s="17">
        <v>0</v>
      </c>
      <c r="J810" s="17">
        <f t="shared" ref="J810" si="2230">I810+H810</f>
        <v>7</v>
      </c>
      <c r="K810" s="7">
        <f t="shared" ref="K810" si="2231">J810*C810</f>
        <v>1401.4014014014015</v>
      </c>
    </row>
    <row r="811" spans="1:11" ht="15" customHeight="1">
      <c r="A811" s="20">
        <v>43172</v>
      </c>
      <c r="B811" s="21" t="s">
        <v>259</v>
      </c>
      <c r="C811" s="13">
        <f t="shared" si="2189"/>
        <v>270.63599458728009</v>
      </c>
      <c r="D811" s="22" t="s">
        <v>13</v>
      </c>
      <c r="E811" s="30">
        <v>739</v>
      </c>
      <c r="F811" s="22">
        <v>746</v>
      </c>
      <c r="G811" s="30">
        <v>0</v>
      </c>
      <c r="H811" s="17">
        <f t="shared" ref="H811" si="2232">(IF(D811="SELL",E811-F811,IF(D811="BUY",F811-E811)))</f>
        <v>7</v>
      </c>
      <c r="I811" s="17">
        <v>0</v>
      </c>
      <c r="J811" s="17">
        <f t="shared" ref="J811" si="2233">I811+H811</f>
        <v>7</v>
      </c>
      <c r="K811" s="7">
        <f t="shared" ref="K811" si="2234">J811*C811</f>
        <v>1894.4519621109607</v>
      </c>
    </row>
    <row r="812" spans="1:11" ht="15" customHeight="1">
      <c r="A812" s="20">
        <v>43172</v>
      </c>
      <c r="B812" s="21" t="s">
        <v>281</v>
      </c>
      <c r="C812" s="13">
        <f t="shared" si="2189"/>
        <v>320</v>
      </c>
      <c r="D812" s="22" t="s">
        <v>13</v>
      </c>
      <c r="E812" s="30">
        <v>625</v>
      </c>
      <c r="F812" s="22">
        <v>630</v>
      </c>
      <c r="G812" s="30">
        <v>0</v>
      </c>
      <c r="H812" s="17">
        <f t="shared" ref="H812" si="2235">(IF(D812="SELL",E812-F812,IF(D812="BUY",F812-E812)))</f>
        <v>5</v>
      </c>
      <c r="I812" s="17">
        <v>0</v>
      </c>
      <c r="J812" s="17">
        <f t="shared" ref="J812" si="2236">I812+H812</f>
        <v>5</v>
      </c>
      <c r="K812" s="7">
        <f t="shared" ref="K812" si="2237">J812*C812</f>
        <v>1600</v>
      </c>
    </row>
    <row r="813" spans="1:11" ht="15" customHeight="1">
      <c r="A813" s="20">
        <v>43172</v>
      </c>
      <c r="B813" s="21" t="s">
        <v>280</v>
      </c>
      <c r="C813" s="13">
        <f t="shared" si="2189"/>
        <v>359.06642728904848</v>
      </c>
      <c r="D813" s="22" t="s">
        <v>13</v>
      </c>
      <c r="E813" s="30">
        <v>557</v>
      </c>
      <c r="F813" s="22">
        <v>550</v>
      </c>
      <c r="G813" s="30">
        <v>0</v>
      </c>
      <c r="H813" s="17">
        <f t="shared" ref="H813" si="2238">(IF(D813="SELL",E813-F813,IF(D813="BUY",F813-E813)))</f>
        <v>-7</v>
      </c>
      <c r="I813" s="17">
        <v>0</v>
      </c>
      <c r="J813" s="17">
        <f t="shared" ref="J813" si="2239">I813+H813</f>
        <v>-7</v>
      </c>
      <c r="K813" s="7">
        <f t="shared" ref="K813" si="2240">J813*C813</f>
        <v>-2513.4649910233393</v>
      </c>
    </row>
    <row r="814" spans="1:11" ht="15" customHeight="1">
      <c r="A814" s="20">
        <v>43172</v>
      </c>
      <c r="B814" s="21" t="s">
        <v>205</v>
      </c>
      <c r="C814" s="13">
        <f t="shared" si="2189"/>
        <v>257.0694087403599</v>
      </c>
      <c r="D814" s="22" t="s">
        <v>13</v>
      </c>
      <c r="E814" s="30">
        <v>778</v>
      </c>
      <c r="F814" s="22">
        <v>765</v>
      </c>
      <c r="G814" s="30">
        <v>0</v>
      </c>
      <c r="H814" s="17">
        <f t="shared" ref="H814" si="2241">(IF(D814="SELL",E814-F814,IF(D814="BUY",F814-E814)))</f>
        <v>-13</v>
      </c>
      <c r="I814" s="17">
        <v>0</v>
      </c>
      <c r="J814" s="17">
        <f t="shared" ref="J814" si="2242">I814+H814</f>
        <v>-13</v>
      </c>
      <c r="K814" s="7">
        <f t="shared" ref="K814" si="2243">J814*C814</f>
        <v>-3341.9023136246788</v>
      </c>
    </row>
    <row r="815" spans="1:11" ht="15" customHeight="1">
      <c r="A815" s="20">
        <v>43168</v>
      </c>
      <c r="B815" s="21" t="s">
        <v>206</v>
      </c>
      <c r="C815" s="13">
        <f t="shared" si="2189"/>
        <v>257.73195876288662</v>
      </c>
      <c r="D815" s="22" t="s">
        <v>13</v>
      </c>
      <c r="E815" s="30">
        <v>776</v>
      </c>
      <c r="F815" s="22">
        <v>781</v>
      </c>
      <c r="G815" s="30">
        <v>0</v>
      </c>
      <c r="H815" s="17">
        <f t="shared" ref="H815" si="2244">(IF(D815="SELL",E815-F815,IF(D815="BUY",F815-E815)))</f>
        <v>5</v>
      </c>
      <c r="I815" s="17">
        <v>0</v>
      </c>
      <c r="J815" s="17">
        <f t="shared" ref="J815" si="2245">I815+H815</f>
        <v>5</v>
      </c>
      <c r="K815" s="7">
        <f t="shared" ref="K815" si="2246">J815*C815</f>
        <v>1288.6597938144332</v>
      </c>
    </row>
    <row r="816" spans="1:11" ht="15" customHeight="1">
      <c r="A816" s="20">
        <v>43166</v>
      </c>
      <c r="B816" s="21" t="s">
        <v>279</v>
      </c>
      <c r="C816" s="13">
        <f t="shared" si="2189"/>
        <v>173.91304347826087</v>
      </c>
      <c r="D816" s="22" t="s">
        <v>32</v>
      </c>
      <c r="E816" s="30">
        <v>1150</v>
      </c>
      <c r="F816" s="22">
        <v>1140</v>
      </c>
      <c r="G816" s="30">
        <v>0</v>
      </c>
      <c r="H816" s="17">
        <f t="shared" ref="H816" si="2247">(IF(D816="SELL",E816-F816,IF(D816="BUY",F816-E816)))</f>
        <v>10</v>
      </c>
      <c r="I816" s="17">
        <v>0</v>
      </c>
      <c r="J816" s="17">
        <f t="shared" ref="J816" si="2248">I816+H816</f>
        <v>10</v>
      </c>
      <c r="K816" s="7">
        <f t="shared" ref="K816" si="2249">J816*C816</f>
        <v>1739.1304347826087</v>
      </c>
    </row>
    <row r="817" spans="1:11" ht="15" customHeight="1">
      <c r="A817" s="20">
        <v>43166</v>
      </c>
      <c r="B817" s="21" t="s">
        <v>278</v>
      </c>
      <c r="C817" s="13">
        <f t="shared" si="2189"/>
        <v>568.99004267425323</v>
      </c>
      <c r="D817" s="22" t="s">
        <v>32</v>
      </c>
      <c r="E817" s="30">
        <v>351.5</v>
      </c>
      <c r="F817" s="22">
        <v>348.5</v>
      </c>
      <c r="G817" s="30">
        <v>0</v>
      </c>
      <c r="H817" s="17">
        <f t="shared" ref="H817" si="2250">(IF(D817="SELL",E817-F817,IF(D817="BUY",F817-E817)))</f>
        <v>3</v>
      </c>
      <c r="I817" s="17">
        <v>0</v>
      </c>
      <c r="J817" s="17">
        <f t="shared" ref="J817" si="2251">I817+H817</f>
        <v>3</v>
      </c>
      <c r="K817" s="7">
        <f t="shared" ref="K817" si="2252">J817*C817</f>
        <v>1706.9701280227596</v>
      </c>
    </row>
    <row r="818" spans="1:11" ht="15" customHeight="1">
      <c r="A818" s="20">
        <v>43160</v>
      </c>
      <c r="B818" s="21" t="s">
        <v>277</v>
      </c>
      <c r="C818" s="13">
        <f t="shared" si="2189"/>
        <v>566.57223796033998</v>
      </c>
      <c r="D818" s="22" t="s">
        <v>13</v>
      </c>
      <c r="E818" s="30">
        <v>353</v>
      </c>
      <c r="F818" s="22">
        <v>356</v>
      </c>
      <c r="G818" s="30">
        <v>0</v>
      </c>
      <c r="H818" s="17">
        <f t="shared" ref="H818" si="2253">(IF(D818="SELL",E818-F818,IF(D818="BUY",F818-E818)))</f>
        <v>3</v>
      </c>
      <c r="I818" s="17">
        <v>0</v>
      </c>
      <c r="J818" s="17">
        <f t="shared" ref="J818" si="2254">I818+H818</f>
        <v>3</v>
      </c>
      <c r="K818" s="7">
        <f t="shared" ref="K818" si="2255">J818*C818</f>
        <v>1699.71671388102</v>
      </c>
    </row>
    <row r="819" spans="1:11" ht="15" customHeight="1">
      <c r="A819" s="20">
        <v>43158</v>
      </c>
      <c r="B819" s="21" t="s">
        <v>276</v>
      </c>
      <c r="C819" s="13">
        <f t="shared" si="2189"/>
        <v>350.87719298245617</v>
      </c>
      <c r="D819" s="22" t="s">
        <v>13</v>
      </c>
      <c r="E819" s="30">
        <v>570</v>
      </c>
      <c r="F819" s="22">
        <v>560</v>
      </c>
      <c r="G819" s="30">
        <v>0</v>
      </c>
      <c r="H819" s="17">
        <f t="shared" ref="H819" si="2256">(IF(D819="SELL",E819-F819,IF(D819="BUY",F819-E819)))</f>
        <v>-10</v>
      </c>
      <c r="I819" s="17">
        <v>0</v>
      </c>
      <c r="J819" s="17">
        <f t="shared" ref="J819" si="2257">I819+H819</f>
        <v>-10</v>
      </c>
      <c r="K819" s="7">
        <f t="shared" ref="K819" si="2258">J819*C819</f>
        <v>-3508.7719298245615</v>
      </c>
    </row>
    <row r="820" spans="1:11" ht="15" customHeight="1">
      <c r="A820" s="20">
        <v>43157</v>
      </c>
      <c r="B820" s="21" t="s">
        <v>275</v>
      </c>
      <c r="C820" s="13">
        <f t="shared" si="2189"/>
        <v>149.81273408239701</v>
      </c>
      <c r="D820" s="22" t="s">
        <v>13</v>
      </c>
      <c r="E820" s="30">
        <v>1335</v>
      </c>
      <c r="F820" s="22">
        <v>1345</v>
      </c>
      <c r="G820" s="30">
        <v>0</v>
      </c>
      <c r="H820" s="17">
        <f t="shared" ref="H820:H821" si="2259">(IF(D820="SELL",E820-F820,IF(D820="BUY",F820-E820)))</f>
        <v>10</v>
      </c>
      <c r="I820" s="17">
        <v>0</v>
      </c>
      <c r="J820" s="17">
        <f t="shared" ref="J820:J821" si="2260">I820+H820</f>
        <v>10</v>
      </c>
      <c r="K820" s="7">
        <f t="shared" ref="K820:K821" si="2261">J820*C820</f>
        <v>1498.1273408239701</v>
      </c>
    </row>
    <row r="821" spans="1:11" ht="15" customHeight="1">
      <c r="A821" s="20">
        <v>43157</v>
      </c>
      <c r="B821" s="21" t="s">
        <v>249</v>
      </c>
      <c r="C821" s="13">
        <f t="shared" si="2189"/>
        <v>138.88888888888889</v>
      </c>
      <c r="D821" s="22" t="s">
        <v>13</v>
      </c>
      <c r="E821" s="30">
        <v>1440</v>
      </c>
      <c r="F821" s="22">
        <v>1450</v>
      </c>
      <c r="G821" s="30">
        <v>1465</v>
      </c>
      <c r="H821" s="17">
        <f t="shared" si="2259"/>
        <v>10</v>
      </c>
      <c r="I821" s="17">
        <f>(IF(D821="SELL",IF(G821="",0,F821-G821),IF(D821="BUY",IF(G821="",0,G821-F821))))</f>
        <v>15</v>
      </c>
      <c r="J821" s="17">
        <f t="shared" si="2260"/>
        <v>25</v>
      </c>
      <c r="K821" s="7">
        <f t="shared" si="2261"/>
        <v>3472.2222222222222</v>
      </c>
    </row>
    <row r="822" spans="1:11" ht="15" customHeight="1">
      <c r="A822" s="20">
        <v>43154</v>
      </c>
      <c r="B822" s="21" t="s">
        <v>274</v>
      </c>
      <c r="C822" s="13">
        <f t="shared" si="2189"/>
        <v>145.98540145985402</v>
      </c>
      <c r="D822" s="22" t="s">
        <v>32</v>
      </c>
      <c r="E822" s="30">
        <v>1370</v>
      </c>
      <c r="F822" s="22">
        <v>1360</v>
      </c>
      <c r="G822" s="30">
        <v>0</v>
      </c>
      <c r="H822" s="17">
        <f t="shared" ref="H822:H823" si="2262">(IF(D822="SELL",E822-F822,IF(D822="BUY",F822-E822)))</f>
        <v>10</v>
      </c>
      <c r="I822" s="17">
        <v>0</v>
      </c>
      <c r="J822" s="17">
        <f t="shared" ref="J822:J823" si="2263">I822+H822</f>
        <v>10</v>
      </c>
      <c r="K822" s="7">
        <f t="shared" ref="K822:K823" si="2264">J822*C822</f>
        <v>1459.8540145985403</v>
      </c>
    </row>
    <row r="823" spans="1:11" ht="15" customHeight="1">
      <c r="A823" s="20">
        <v>43152</v>
      </c>
      <c r="B823" s="21" t="s">
        <v>273</v>
      </c>
      <c r="C823" s="13">
        <f t="shared" si="2189"/>
        <v>126.18296529968454</v>
      </c>
      <c r="D823" s="22" t="s">
        <v>13</v>
      </c>
      <c r="E823" s="30">
        <v>1585</v>
      </c>
      <c r="F823" s="22">
        <v>1610</v>
      </c>
      <c r="G823" s="30">
        <v>0</v>
      </c>
      <c r="H823" s="17">
        <f t="shared" si="2262"/>
        <v>25</v>
      </c>
      <c r="I823" s="17">
        <v>0</v>
      </c>
      <c r="J823" s="17">
        <f t="shared" si="2263"/>
        <v>25</v>
      </c>
      <c r="K823" s="7">
        <f t="shared" si="2264"/>
        <v>3154.5741324921137</v>
      </c>
    </row>
    <row r="824" spans="1:11" ht="15" customHeight="1">
      <c r="A824" s="20">
        <v>43140</v>
      </c>
      <c r="B824" s="21" t="s">
        <v>272</v>
      </c>
      <c r="C824" s="13">
        <f t="shared" si="2189"/>
        <v>160</v>
      </c>
      <c r="D824" s="22" t="s">
        <v>13</v>
      </c>
      <c r="E824" s="30">
        <v>1250</v>
      </c>
      <c r="F824" s="22">
        <v>1260</v>
      </c>
      <c r="G824" s="30">
        <v>0</v>
      </c>
      <c r="H824" s="17">
        <f t="shared" ref="H824" si="2265">(IF(D824="SELL",E824-F824,IF(D824="BUY",F824-E824)))</f>
        <v>10</v>
      </c>
      <c r="I824" s="17">
        <v>0</v>
      </c>
      <c r="J824" s="17">
        <f t="shared" ref="J824" si="2266">I824+H824</f>
        <v>10</v>
      </c>
      <c r="K824" s="7">
        <f t="shared" ref="K824" si="2267">J824*C824</f>
        <v>1600</v>
      </c>
    </row>
    <row r="825" spans="1:11" ht="15" customHeight="1">
      <c r="A825" s="20">
        <v>43140</v>
      </c>
      <c r="B825" s="21" t="s">
        <v>249</v>
      </c>
      <c r="C825" s="13">
        <f t="shared" si="2189"/>
        <v>136.23978201634878</v>
      </c>
      <c r="D825" s="22" t="s">
        <v>13</v>
      </c>
      <c r="E825" s="30">
        <v>1468</v>
      </c>
      <c r="F825" s="22">
        <v>1478</v>
      </c>
      <c r="G825" s="30">
        <v>1490</v>
      </c>
      <c r="H825" s="17">
        <f t="shared" ref="H825" si="2268">(IF(D825="SELL",E825-F825,IF(D825="BUY",F825-E825)))</f>
        <v>10</v>
      </c>
      <c r="I825" s="17">
        <f>(IF(D825="SELL",IF(G825="",0,F825-G825),IF(D825="BUY",IF(G825="",0,G825-F825))))</f>
        <v>12</v>
      </c>
      <c r="J825" s="17">
        <f t="shared" ref="J825:J827" si="2269">I825+H825</f>
        <v>22</v>
      </c>
      <c r="K825" s="7">
        <f t="shared" ref="K825:K826" si="2270">J825*C825</f>
        <v>2997.2752043596734</v>
      </c>
    </row>
    <row r="826" spans="1:11" ht="15" customHeight="1">
      <c r="A826" s="20">
        <v>43124</v>
      </c>
      <c r="B826" s="21" t="s">
        <v>270</v>
      </c>
      <c r="C826" s="13">
        <f t="shared" si="2189"/>
        <v>503.77833753148616</v>
      </c>
      <c r="D826" s="22" t="s">
        <v>13</v>
      </c>
      <c r="E826" s="30">
        <v>397</v>
      </c>
      <c r="F826" s="22">
        <v>401</v>
      </c>
      <c r="G826" s="30">
        <v>405</v>
      </c>
      <c r="H826" s="17">
        <f t="shared" ref="H826" si="2271">(IF(D826="SELL",E826-F826,IF(D826="BUY",F826-E826)))</f>
        <v>4</v>
      </c>
      <c r="I826" s="17">
        <f>(IF(D826="SELL",IF(G826="",0,F826-G826),IF(D826="BUY",IF(G826="",0,G826-F826))))</f>
        <v>4</v>
      </c>
      <c r="J826" s="17">
        <f t="shared" ref="J826" si="2272">I826+H826</f>
        <v>8</v>
      </c>
      <c r="K826" s="7">
        <f t="shared" si="2270"/>
        <v>4030.2267002518893</v>
      </c>
    </row>
    <row r="827" spans="1:11" ht="15" customHeight="1">
      <c r="A827" s="20">
        <v>43124</v>
      </c>
      <c r="B827" s="21" t="s">
        <v>219</v>
      </c>
      <c r="C827" s="13">
        <f t="shared" si="2189"/>
        <v>706.71378091872793</v>
      </c>
      <c r="D827" s="22" t="s">
        <v>32</v>
      </c>
      <c r="E827" s="30">
        <v>283</v>
      </c>
      <c r="F827" s="22">
        <v>280.2</v>
      </c>
      <c r="G827" s="30">
        <v>0</v>
      </c>
      <c r="H827" s="17">
        <f t="shared" ref="H827" si="2273">(IF(D827="SELL",E827-F827,IF(D827="BUY",F827-E827)))</f>
        <v>2.8000000000000114</v>
      </c>
      <c r="I827" s="17">
        <v>0</v>
      </c>
      <c r="J827" s="17">
        <f t="shared" si="2269"/>
        <v>2.8000000000000114</v>
      </c>
      <c r="K827" s="7">
        <f t="shared" ref="K827" si="2274">J827*C827</f>
        <v>1978.7985865724463</v>
      </c>
    </row>
    <row r="828" spans="1:11" ht="15" customHeight="1">
      <c r="A828" s="20">
        <v>43122</v>
      </c>
      <c r="B828" s="21" t="s">
        <v>271</v>
      </c>
      <c r="C828" s="13">
        <f t="shared" si="2189"/>
        <v>1423.4875444839859</v>
      </c>
      <c r="D828" s="22" t="s">
        <v>13</v>
      </c>
      <c r="E828" s="30">
        <v>140.5</v>
      </c>
      <c r="F828" s="22">
        <v>140.5</v>
      </c>
      <c r="G828" s="30">
        <v>0</v>
      </c>
      <c r="H828" s="17">
        <f t="shared" ref="H828" si="2275">(IF(D828="SELL",E828-F828,IF(D828="BUY",F828-E828)))</f>
        <v>0</v>
      </c>
      <c r="I828" s="17">
        <v>0</v>
      </c>
      <c r="J828" s="17">
        <f t="shared" ref="J828" si="2276">I828+H828</f>
        <v>0</v>
      </c>
      <c r="K828" s="7">
        <f t="shared" ref="K828" si="2277">J828*C828</f>
        <v>0</v>
      </c>
    </row>
    <row r="829" spans="1:11" ht="15" customHeight="1">
      <c r="A829" s="20">
        <v>43119</v>
      </c>
      <c r="B829" s="21" t="s">
        <v>270</v>
      </c>
      <c r="C829" s="13">
        <f t="shared" si="2189"/>
        <v>558.65921787709499</v>
      </c>
      <c r="D829" s="22" t="s">
        <v>13</v>
      </c>
      <c r="E829" s="30">
        <v>358</v>
      </c>
      <c r="F829" s="22">
        <v>361</v>
      </c>
      <c r="G829" s="30">
        <v>365</v>
      </c>
      <c r="H829" s="17">
        <f t="shared" ref="H829" si="2278">(IF(D829="SELL",E829-F829,IF(D829="BUY",F829-E829)))</f>
        <v>3</v>
      </c>
      <c r="I829" s="17">
        <f>(IF(D829="SELL",IF(G829="",0,F829-G829),IF(D829="BUY",IF(G829="",0,G829-F829))))</f>
        <v>4</v>
      </c>
      <c r="J829" s="17">
        <f t="shared" ref="J829" si="2279">I829+H829</f>
        <v>7</v>
      </c>
      <c r="K829" s="7">
        <f t="shared" ref="K829" si="2280">J829*C829</f>
        <v>3910.6145251396647</v>
      </c>
    </row>
    <row r="830" spans="1:11" ht="15" customHeight="1">
      <c r="A830" s="20">
        <v>43118</v>
      </c>
      <c r="B830" s="21" t="s">
        <v>269</v>
      </c>
      <c r="C830" s="13">
        <f t="shared" si="2189"/>
        <v>128.61736334405145</v>
      </c>
      <c r="D830" s="22" t="s">
        <v>13</v>
      </c>
      <c r="E830" s="30">
        <v>1555</v>
      </c>
      <c r="F830" s="22">
        <v>1540</v>
      </c>
      <c r="G830" s="30">
        <v>0</v>
      </c>
      <c r="H830" s="17">
        <f t="shared" ref="H830" si="2281">(IF(D830="SELL",E830-F830,IF(D830="BUY",F830-E830)))</f>
        <v>-15</v>
      </c>
      <c r="I830" s="17">
        <v>0</v>
      </c>
      <c r="K830" s="7">
        <f>J825*C830</f>
        <v>2829.581993569132</v>
      </c>
    </row>
    <row r="831" spans="1:11" ht="15" customHeight="1">
      <c r="A831" s="20">
        <v>43117</v>
      </c>
      <c r="B831" s="21" t="s">
        <v>205</v>
      </c>
      <c r="C831" s="13">
        <f t="shared" si="2189"/>
        <v>226.75736961451247</v>
      </c>
      <c r="D831" s="22" t="s">
        <v>13</v>
      </c>
      <c r="E831" s="30">
        <v>882</v>
      </c>
      <c r="F831" s="22">
        <v>890</v>
      </c>
      <c r="G831" s="30">
        <v>0</v>
      </c>
      <c r="H831" s="17">
        <f t="shared" ref="H831" si="2282">(IF(D831="SELL",E831-F831,IF(D831="BUY",F831-E831)))</f>
        <v>8</v>
      </c>
      <c r="I831" s="17">
        <v>0</v>
      </c>
      <c r="J831" s="17">
        <f t="shared" ref="J831" si="2283">I831+H831</f>
        <v>8</v>
      </c>
      <c r="K831" s="7">
        <f t="shared" ref="K831" si="2284">J831*C831</f>
        <v>1814.0589569160998</v>
      </c>
    </row>
    <row r="832" spans="1:11" ht="15" customHeight="1">
      <c r="A832" s="20">
        <v>43116</v>
      </c>
      <c r="B832" s="21" t="s">
        <v>196</v>
      </c>
      <c r="C832" s="13">
        <f t="shared" si="2189"/>
        <v>1012.6582278481013</v>
      </c>
      <c r="D832" s="22" t="s">
        <v>13</v>
      </c>
      <c r="E832" s="30">
        <v>197.5</v>
      </c>
      <c r="F832" s="22">
        <v>199</v>
      </c>
      <c r="G832" s="30">
        <v>0</v>
      </c>
      <c r="H832" s="17">
        <f t="shared" ref="H832" si="2285">(IF(D832="SELL",E832-F832,IF(D832="BUY",F832-E832)))</f>
        <v>1.5</v>
      </c>
      <c r="I832" s="17">
        <v>0</v>
      </c>
      <c r="J832" s="17">
        <f t="shared" ref="J832" si="2286">I832+H832</f>
        <v>1.5</v>
      </c>
      <c r="K832" s="7">
        <f t="shared" ref="K832" si="2287">J832*C832</f>
        <v>1518.9873417721519</v>
      </c>
    </row>
    <row r="833" spans="1:11" ht="15" customHeight="1">
      <c r="A833" s="20">
        <v>43111</v>
      </c>
      <c r="B833" s="21" t="s">
        <v>268</v>
      </c>
      <c r="C833" s="13">
        <f t="shared" si="2189"/>
        <v>555.55555555555554</v>
      </c>
      <c r="D833" s="22" t="s">
        <v>13</v>
      </c>
      <c r="E833" s="30">
        <v>360</v>
      </c>
      <c r="F833" s="22">
        <v>363</v>
      </c>
      <c r="G833" s="30">
        <v>0</v>
      </c>
      <c r="H833" s="17">
        <f t="shared" ref="H833" si="2288">(IF(D833="SELL",E833-F833,IF(D833="BUY",F833-E833)))</f>
        <v>3</v>
      </c>
      <c r="I833" s="17">
        <v>0</v>
      </c>
      <c r="J833" s="17">
        <f t="shared" ref="J833" si="2289">I833+H833</f>
        <v>3</v>
      </c>
      <c r="K833" s="7">
        <f t="shared" ref="K833" si="2290">J833*C833</f>
        <v>1666.6666666666665</v>
      </c>
    </row>
    <row r="834" spans="1:11" ht="15" customHeight="1">
      <c r="A834" s="20">
        <v>43109</v>
      </c>
      <c r="B834" s="21" t="s">
        <v>244</v>
      </c>
      <c r="C834" s="13">
        <f t="shared" si="2189"/>
        <v>461.89376443418013</v>
      </c>
      <c r="D834" s="22" t="s">
        <v>13</v>
      </c>
      <c r="E834" s="30">
        <v>433</v>
      </c>
      <c r="F834" s="22">
        <v>437</v>
      </c>
      <c r="G834" s="30">
        <v>0</v>
      </c>
      <c r="H834" s="17">
        <f t="shared" ref="H834" si="2291">(IF(D834="SELL",E834-F834,IF(D834="BUY",F834-E834)))</f>
        <v>4</v>
      </c>
      <c r="I834" s="17">
        <v>0</v>
      </c>
      <c r="J834" s="17">
        <f t="shared" ref="J834" si="2292">I834+H834</f>
        <v>4</v>
      </c>
      <c r="K834" s="7">
        <f t="shared" ref="K834" si="2293">J834*C834</f>
        <v>1847.5750577367205</v>
      </c>
    </row>
    <row r="835" spans="1:11" ht="15" customHeight="1">
      <c r="A835" s="20">
        <v>43105</v>
      </c>
      <c r="B835" s="21" t="s">
        <v>161</v>
      </c>
      <c r="C835" s="13">
        <f t="shared" si="2189"/>
        <v>222.22222222222223</v>
      </c>
      <c r="D835" s="22" t="s">
        <v>13</v>
      </c>
      <c r="E835" s="30">
        <v>900</v>
      </c>
      <c r="F835" s="22">
        <v>900</v>
      </c>
      <c r="G835" s="30">
        <v>0</v>
      </c>
      <c r="H835" s="17">
        <f t="shared" ref="H835" si="2294">(IF(D835="SELL",E835-F835,IF(D835="BUY",F835-E835)))</f>
        <v>0</v>
      </c>
      <c r="I835" s="17">
        <v>0</v>
      </c>
      <c r="J835" s="17">
        <f t="shared" ref="J835" si="2295">I835+H835</f>
        <v>0</v>
      </c>
      <c r="K835" s="7">
        <f t="shared" ref="K835" si="2296">J835*C835</f>
        <v>0</v>
      </c>
    </row>
    <row r="836" spans="1:11" ht="15" customHeight="1">
      <c r="A836" s="20">
        <v>43104</v>
      </c>
      <c r="B836" s="21" t="s">
        <v>267</v>
      </c>
      <c r="C836" s="13">
        <f t="shared" si="2189"/>
        <v>1142.8571428571429</v>
      </c>
      <c r="D836" s="22" t="s">
        <v>32</v>
      </c>
      <c r="E836" s="30">
        <v>175</v>
      </c>
      <c r="F836" s="22">
        <v>178</v>
      </c>
      <c r="G836" s="30">
        <v>0</v>
      </c>
      <c r="H836" s="17">
        <f t="shared" ref="H836" si="2297">(IF(D836="SELL",E836-F836,IF(D836="BUY",F836-E836)))</f>
        <v>-3</v>
      </c>
      <c r="I836" s="17">
        <v>0</v>
      </c>
      <c r="J836" s="17">
        <f t="shared" ref="J836" si="2298">I836+H836</f>
        <v>-3</v>
      </c>
      <c r="K836" s="7">
        <f t="shared" ref="K836" si="2299">J836*C836</f>
        <v>-3428.5714285714284</v>
      </c>
    </row>
    <row r="837" spans="1:11" ht="15" customHeight="1">
      <c r="A837" s="20">
        <v>43103</v>
      </c>
      <c r="B837" s="21" t="s">
        <v>85</v>
      </c>
      <c r="C837" s="13">
        <f t="shared" si="2189"/>
        <v>175.90149516270887</v>
      </c>
      <c r="D837" s="22" t="s">
        <v>13</v>
      </c>
      <c r="E837" s="30">
        <v>1137</v>
      </c>
      <c r="F837" s="22">
        <v>1150</v>
      </c>
      <c r="G837" s="30">
        <v>0</v>
      </c>
      <c r="H837" s="17">
        <f t="shared" ref="H837" si="2300">(IF(D837="SELL",E837-F837,IF(D837="BUY",F837-E837)))</f>
        <v>13</v>
      </c>
      <c r="I837" s="17">
        <v>0</v>
      </c>
      <c r="J837" s="17">
        <f t="shared" ref="J837:J838" si="2301">I837+H837</f>
        <v>13</v>
      </c>
      <c r="K837" s="7">
        <f t="shared" ref="K837" si="2302">J837*C837</f>
        <v>2286.7194371152154</v>
      </c>
    </row>
    <row r="838" spans="1:11" ht="15" customHeight="1">
      <c r="A838" s="20">
        <v>43103</v>
      </c>
      <c r="B838" s="21" t="s">
        <v>139</v>
      </c>
      <c r="C838" s="13">
        <f t="shared" si="2189"/>
        <v>1199.0407673860911</v>
      </c>
      <c r="D838" s="22" t="s">
        <v>13</v>
      </c>
      <c r="E838" s="30">
        <v>166.8</v>
      </c>
      <c r="F838" s="22">
        <v>168.9</v>
      </c>
      <c r="G838" s="30">
        <v>173</v>
      </c>
      <c r="H838" s="17">
        <f t="shared" ref="H838" si="2303">(IF(D838="SELL",E838-F838,IF(D838="BUY",F838-E838)))</f>
        <v>2.0999999999999943</v>
      </c>
      <c r="I838" s="17">
        <f>(IF(D838="SELL",IF(G838="",0,F838-G838),IF(D838="BUY",IF(G838="",0,G838-F838))))</f>
        <v>4.0999999999999943</v>
      </c>
      <c r="J838" s="17">
        <f t="shared" si="2301"/>
        <v>6.1999999999999886</v>
      </c>
      <c r="K838" s="7">
        <f t="shared" ref="K838" si="2304">J838*C838</f>
        <v>7434.0527577937519</v>
      </c>
    </row>
    <row r="839" spans="1:11" ht="15" customHeight="1">
      <c r="A839" s="20">
        <v>43102</v>
      </c>
      <c r="B839" s="21" t="s">
        <v>266</v>
      </c>
      <c r="C839" s="13">
        <f t="shared" si="2189"/>
        <v>459.77011494252872</v>
      </c>
      <c r="D839" s="22" t="s">
        <v>13</v>
      </c>
      <c r="E839" s="30">
        <v>435</v>
      </c>
      <c r="F839" s="22">
        <v>435</v>
      </c>
      <c r="G839" s="30">
        <v>910</v>
      </c>
      <c r="H839" s="17">
        <f t="shared" ref="H839" si="2305">(IF(D839="SELL",E839-F839,IF(D839="BUY",F839-E839)))</f>
        <v>0</v>
      </c>
      <c r="I839" s="17">
        <v>0</v>
      </c>
      <c r="J839" s="17">
        <f t="shared" ref="J839" si="2306">I839+H839</f>
        <v>0</v>
      </c>
      <c r="K839" s="7">
        <f t="shared" ref="K839" si="2307">J839*C839</f>
        <v>0</v>
      </c>
    </row>
    <row r="840" spans="1:11" ht="15" customHeight="1">
      <c r="A840" s="20">
        <v>43096</v>
      </c>
      <c r="B840" s="21" t="s">
        <v>205</v>
      </c>
      <c r="C840" s="13">
        <f t="shared" si="2189"/>
        <v>223.46368715083798</v>
      </c>
      <c r="D840" s="22" t="s">
        <v>13</v>
      </c>
      <c r="E840" s="30">
        <v>895</v>
      </c>
      <c r="F840" s="22">
        <v>900</v>
      </c>
      <c r="G840" s="30">
        <v>910</v>
      </c>
      <c r="H840" s="17">
        <f t="shared" ref="H840" si="2308">(IF(D840="SELL",E840-F840,IF(D840="BUY",F840-E840)))</f>
        <v>5</v>
      </c>
      <c r="I840" s="17">
        <f>(IF(D840="SELL",IF(G840="",0,F840-G840),IF(D840="BUY",IF(G840="",0,G840-F840))))</f>
        <v>10</v>
      </c>
      <c r="J840" s="17">
        <f t="shared" ref="J840" si="2309">I840+H840</f>
        <v>15</v>
      </c>
      <c r="K840" s="7">
        <f t="shared" ref="K840" si="2310">J840*C840</f>
        <v>3351.9553072625699</v>
      </c>
    </row>
    <row r="841" spans="1:11" ht="15" customHeight="1">
      <c r="A841" s="20">
        <v>43096</v>
      </c>
      <c r="B841" s="21" t="s">
        <v>243</v>
      </c>
      <c r="C841" s="13">
        <f t="shared" si="2189"/>
        <v>134.04825737265415</v>
      </c>
      <c r="D841" s="22" t="s">
        <v>13</v>
      </c>
      <c r="E841" s="30">
        <v>1492</v>
      </c>
      <c r="F841" s="22">
        <v>1502</v>
      </c>
      <c r="G841" s="30">
        <v>1517</v>
      </c>
      <c r="H841" s="17">
        <f t="shared" ref="H841" si="2311">(IF(D841="SELL",E841-F841,IF(D841="BUY",F841-E841)))</f>
        <v>10</v>
      </c>
      <c r="I841" s="17">
        <f>(IF(D841="SELL",IF(G841="",0,F841-G841),IF(D841="BUY",IF(G841="",0,G841-F841))))</f>
        <v>15</v>
      </c>
      <c r="J841" s="17">
        <v>25</v>
      </c>
      <c r="K841" s="7">
        <f t="shared" ref="K841:K843" si="2312">J841*C841</f>
        <v>3351.2064343163538</v>
      </c>
    </row>
    <row r="842" spans="1:11" ht="15" customHeight="1">
      <c r="A842" s="20">
        <v>43091</v>
      </c>
      <c r="B842" s="21" t="s">
        <v>265</v>
      </c>
      <c r="C842" s="13">
        <f t="shared" si="2189"/>
        <v>136.98630136986301</v>
      </c>
      <c r="D842" s="22" t="s">
        <v>13</v>
      </c>
      <c r="E842" s="30">
        <v>1460</v>
      </c>
      <c r="F842" s="22">
        <v>1470</v>
      </c>
      <c r="G842" s="30">
        <v>0</v>
      </c>
      <c r="H842" s="17">
        <f t="shared" ref="H842:H845" si="2313">(IF(D842="SELL",E842-F842,IF(D842="BUY",F842-E842)))</f>
        <v>10</v>
      </c>
      <c r="I842" s="17">
        <v>0</v>
      </c>
      <c r="J842" s="17">
        <f t="shared" ref="J842:J843" si="2314">I842+H842</f>
        <v>10</v>
      </c>
      <c r="K842" s="7">
        <f t="shared" si="2312"/>
        <v>1369.8630136986301</v>
      </c>
    </row>
    <row r="843" spans="1:11" ht="15" customHeight="1">
      <c r="A843" s="20">
        <v>43091</v>
      </c>
      <c r="B843" s="21" t="s">
        <v>264</v>
      </c>
      <c r="C843" s="13">
        <f t="shared" si="2189"/>
        <v>372.43947858472995</v>
      </c>
      <c r="D843" s="22" t="s">
        <v>13</v>
      </c>
      <c r="E843" s="30">
        <v>537</v>
      </c>
      <c r="F843" s="22">
        <v>542</v>
      </c>
      <c r="G843" s="30">
        <v>0</v>
      </c>
      <c r="H843" s="17">
        <f t="shared" si="2313"/>
        <v>5</v>
      </c>
      <c r="I843" s="17">
        <v>0</v>
      </c>
      <c r="J843" s="17">
        <f t="shared" si="2314"/>
        <v>5</v>
      </c>
      <c r="K843" s="7">
        <f t="shared" si="2312"/>
        <v>1862.1973929236497</v>
      </c>
    </row>
    <row r="844" spans="1:11" ht="15" customHeight="1">
      <c r="A844" s="20">
        <v>43090</v>
      </c>
      <c r="B844" s="21" t="s">
        <v>160</v>
      </c>
      <c r="C844" s="13">
        <f t="shared" si="2189"/>
        <v>184.33179723502303</v>
      </c>
      <c r="D844" s="22" t="s">
        <v>13</v>
      </c>
      <c r="E844" s="30">
        <v>1085</v>
      </c>
      <c r="F844" s="22">
        <v>1085</v>
      </c>
      <c r="G844" s="30">
        <v>0</v>
      </c>
      <c r="H844" s="17">
        <v>0</v>
      </c>
      <c r="I844" s="17">
        <v>0</v>
      </c>
      <c r="J844" s="17">
        <f t="shared" ref="J844" si="2315">I844+H844</f>
        <v>0</v>
      </c>
      <c r="K844" s="7">
        <f t="shared" ref="K844" si="2316">J844*C844</f>
        <v>0</v>
      </c>
    </row>
    <row r="845" spans="1:11" ht="15" customHeight="1">
      <c r="A845" s="20">
        <v>43090</v>
      </c>
      <c r="B845" s="21" t="s">
        <v>263</v>
      </c>
      <c r="C845" s="13">
        <f t="shared" si="2189"/>
        <v>106.38297872340425</v>
      </c>
      <c r="D845" s="22" t="s">
        <v>13</v>
      </c>
      <c r="E845" s="30">
        <v>1880</v>
      </c>
      <c r="F845" s="22">
        <v>1890</v>
      </c>
      <c r="G845" s="30">
        <v>1905</v>
      </c>
      <c r="H845" s="17">
        <f t="shared" si="2313"/>
        <v>10</v>
      </c>
      <c r="I845" s="17">
        <f>(IF(D845="SELL",IF(G845="",0,F845-G845),IF(D845="BUY",IF(G845="",0,G845-F845))))</f>
        <v>15</v>
      </c>
      <c r="J845" s="17">
        <f t="shared" ref="J845" si="2317">I845+H845</f>
        <v>25</v>
      </c>
      <c r="K845" s="7">
        <f t="shared" ref="K845" si="2318">J845*C845</f>
        <v>2659.5744680851062</v>
      </c>
    </row>
    <row r="846" spans="1:11" ht="15" customHeight="1">
      <c r="A846" s="20">
        <v>43089</v>
      </c>
      <c r="B846" s="21" t="s">
        <v>262</v>
      </c>
      <c r="C846" s="13">
        <f t="shared" si="2189"/>
        <v>677.96610169491521</v>
      </c>
      <c r="D846" s="22" t="s">
        <v>32</v>
      </c>
      <c r="E846" s="30">
        <v>295</v>
      </c>
      <c r="F846" s="22">
        <v>292</v>
      </c>
      <c r="G846" s="30">
        <v>0</v>
      </c>
      <c r="H846" s="17">
        <f t="shared" ref="H846" si="2319">(IF(D846="SELL",E846-F846,IF(D846="BUY",F846-E846)))</f>
        <v>3</v>
      </c>
      <c r="I846" s="17">
        <v>0</v>
      </c>
      <c r="J846" s="17">
        <f t="shared" ref="J846" si="2320">I846+H846</f>
        <v>3</v>
      </c>
      <c r="K846" s="7">
        <f t="shared" ref="K846" si="2321">J846*C846</f>
        <v>2033.8983050847455</v>
      </c>
    </row>
    <row r="847" spans="1:11" ht="15" customHeight="1">
      <c r="A847" s="20">
        <v>43084</v>
      </c>
      <c r="B847" s="21" t="s">
        <v>261</v>
      </c>
      <c r="C847" s="13">
        <f t="shared" si="2189"/>
        <v>84.745762711864401</v>
      </c>
      <c r="D847" s="22" t="s">
        <v>13</v>
      </c>
      <c r="E847" s="30">
        <v>2360</v>
      </c>
      <c r="F847" s="22">
        <v>2380</v>
      </c>
      <c r="G847" s="30">
        <v>0</v>
      </c>
      <c r="H847" s="17">
        <f t="shared" ref="H847" si="2322">(IF(D847="SELL",E847-F847,IF(D847="BUY",F847-E847)))</f>
        <v>20</v>
      </c>
      <c r="I847" s="17">
        <v>0</v>
      </c>
      <c r="J847" s="17">
        <f t="shared" ref="J847" si="2323">I847+H847</f>
        <v>20</v>
      </c>
      <c r="K847" s="7">
        <f t="shared" ref="K847" si="2324">J847*C847</f>
        <v>1694.9152542372881</v>
      </c>
    </row>
    <row r="848" spans="1:11" ht="15" customHeight="1">
      <c r="A848" s="20">
        <v>43084</v>
      </c>
      <c r="B848" s="21" t="s">
        <v>260</v>
      </c>
      <c r="C848" s="13">
        <f t="shared" si="2189"/>
        <v>636.9426751592357</v>
      </c>
      <c r="D848" s="22" t="s">
        <v>13</v>
      </c>
      <c r="E848" s="30">
        <v>314</v>
      </c>
      <c r="F848" s="22">
        <v>317</v>
      </c>
      <c r="G848" s="30">
        <v>320</v>
      </c>
      <c r="H848" s="17">
        <f t="shared" ref="H848" si="2325">(IF(D848="SELL",E848-F848,IF(D848="BUY",F848-E848)))</f>
        <v>3</v>
      </c>
      <c r="I848" s="17">
        <f>(IF(D848="SELL",IF(G848="",0,F848-G848),IF(D848="BUY",IF(G848="",0,G848-F848))))</f>
        <v>3</v>
      </c>
      <c r="J848" s="17">
        <f t="shared" ref="J848" si="2326">I848+H848</f>
        <v>6</v>
      </c>
      <c r="K848" s="7">
        <f t="shared" ref="K848" si="2327">J848*C848</f>
        <v>3821.6560509554142</v>
      </c>
    </row>
    <row r="849" spans="1:11" ht="15" customHeight="1">
      <c r="A849" s="20">
        <v>43083</v>
      </c>
      <c r="B849" s="21" t="s">
        <v>259</v>
      </c>
      <c r="C849" s="13">
        <f t="shared" si="2189"/>
        <v>200</v>
      </c>
      <c r="D849" s="22" t="s">
        <v>13</v>
      </c>
      <c r="E849" s="30">
        <v>1000</v>
      </c>
      <c r="F849" s="22">
        <v>1010</v>
      </c>
      <c r="G849" s="30">
        <v>1025</v>
      </c>
      <c r="H849" s="17">
        <f t="shared" ref="H849" si="2328">(IF(D849="SELL",E849-F849,IF(D849="BUY",F849-E849)))</f>
        <v>10</v>
      </c>
      <c r="I849" s="17">
        <f>(IF(D849="SELL",IF(G849="",0,F849-G849),IF(D849="BUY",IF(G849="",0,G849-F849))))</f>
        <v>15</v>
      </c>
      <c r="J849" s="17">
        <f t="shared" ref="J849" si="2329">I849+H849</f>
        <v>25</v>
      </c>
      <c r="K849" s="7">
        <f t="shared" ref="K849" si="2330">J849*C849</f>
        <v>5000</v>
      </c>
    </row>
    <row r="850" spans="1:11" ht="15" customHeight="1">
      <c r="A850" s="20">
        <v>43082</v>
      </c>
      <c r="B850" s="21" t="s">
        <v>247</v>
      </c>
      <c r="C850" s="13">
        <f t="shared" si="2189"/>
        <v>287.35632183908046</v>
      </c>
      <c r="D850" s="22" t="s">
        <v>13</v>
      </c>
      <c r="E850" s="30">
        <v>696</v>
      </c>
      <c r="F850" s="22">
        <v>680</v>
      </c>
      <c r="G850" s="30">
        <v>0</v>
      </c>
      <c r="H850" s="17">
        <f t="shared" ref="H850" si="2331">(IF(D850="SELL",E850-F850,IF(D850="BUY",F850-E850)))</f>
        <v>-16</v>
      </c>
      <c r="I850" s="17">
        <v>0</v>
      </c>
      <c r="J850" s="17">
        <f t="shared" ref="J850" si="2332">I850+H850</f>
        <v>-16</v>
      </c>
      <c r="K850" s="7">
        <f t="shared" ref="K850" si="2333">J850*C850</f>
        <v>-4597.7011494252874</v>
      </c>
    </row>
    <row r="851" spans="1:11" ht="15" customHeight="1">
      <c r="A851" s="20">
        <v>43081</v>
      </c>
      <c r="B851" s="21" t="s">
        <v>258</v>
      </c>
      <c r="C851" s="13">
        <f t="shared" si="2189"/>
        <v>390.625</v>
      </c>
      <c r="D851" s="22" t="s">
        <v>13</v>
      </c>
      <c r="E851" s="30">
        <v>512</v>
      </c>
      <c r="F851" s="22">
        <v>517</v>
      </c>
      <c r="G851" s="30">
        <v>525</v>
      </c>
      <c r="H851" s="17">
        <f t="shared" ref="H851" si="2334">(IF(D851="SELL",E851-F851,IF(D851="BUY",F851-E851)))</f>
        <v>5</v>
      </c>
      <c r="I851" s="17">
        <f>(IF(D851="SELL",IF(G851="",0,F851-G851),IF(D851="BUY",IF(G851="",0,G851-F851))))</f>
        <v>8</v>
      </c>
      <c r="J851" s="17">
        <f t="shared" ref="J851" si="2335">I851+H851</f>
        <v>13</v>
      </c>
      <c r="K851" s="7">
        <f t="shared" ref="K851" si="2336">J851*C851</f>
        <v>5078.125</v>
      </c>
    </row>
    <row r="852" spans="1:11" ht="15" customHeight="1">
      <c r="A852" s="20">
        <v>43080</v>
      </c>
      <c r="B852" s="21" t="s">
        <v>245</v>
      </c>
      <c r="C852" s="13">
        <f t="shared" si="2189"/>
        <v>166.23031209741094</v>
      </c>
      <c r="D852" s="22" t="s">
        <v>13</v>
      </c>
      <c r="E852" s="30">
        <v>1203.1500000000001</v>
      </c>
      <c r="F852" s="22">
        <v>0</v>
      </c>
      <c r="G852" s="30">
        <v>0</v>
      </c>
      <c r="H852" s="17">
        <v>0</v>
      </c>
      <c r="I852" s="17">
        <f>(IF(D852="SELL",IF(G852="",0,F852-G852),IF(D852="BUY",IF(G852="",0,G852-F852))))</f>
        <v>0</v>
      </c>
      <c r="J852" s="17">
        <f t="shared" ref="J852" si="2337">I852+H852</f>
        <v>0</v>
      </c>
      <c r="K852" s="7">
        <f t="shared" ref="K852" si="2338">J852*C852</f>
        <v>0</v>
      </c>
    </row>
    <row r="853" spans="1:11" ht="15" customHeight="1">
      <c r="A853" s="20">
        <v>43077</v>
      </c>
      <c r="B853" s="21" t="s">
        <v>257</v>
      </c>
      <c r="C853" s="13">
        <f t="shared" si="2189"/>
        <v>1173.0205278592375</v>
      </c>
      <c r="D853" s="22" t="s">
        <v>13</v>
      </c>
      <c r="E853" s="30">
        <v>170.5</v>
      </c>
      <c r="F853" s="22">
        <v>172</v>
      </c>
      <c r="G853" s="30">
        <v>0</v>
      </c>
      <c r="H853" s="17">
        <f t="shared" ref="H853" si="2339">(IF(D853="SELL",E853-F853,IF(D853="BUY",F853-E853)))</f>
        <v>1.5</v>
      </c>
      <c r="I853" s="17">
        <v>0</v>
      </c>
      <c r="J853" s="17">
        <f t="shared" ref="J853" si="2340">I853+H853</f>
        <v>1.5</v>
      </c>
      <c r="K853" s="7">
        <f t="shared" ref="K853" si="2341">J853*C853</f>
        <v>1759.5307917888563</v>
      </c>
    </row>
    <row r="854" spans="1:11" ht="15" customHeight="1">
      <c r="A854" s="20">
        <v>43077</v>
      </c>
      <c r="B854" s="21" t="s">
        <v>244</v>
      </c>
      <c r="C854" s="13">
        <f t="shared" si="2189"/>
        <v>264.86558071778569</v>
      </c>
      <c r="D854" s="22" t="s">
        <v>13</v>
      </c>
      <c r="E854" s="30">
        <v>755.1</v>
      </c>
      <c r="F854" s="22">
        <v>761</v>
      </c>
      <c r="G854" s="30">
        <v>0</v>
      </c>
      <c r="H854" s="17">
        <f t="shared" ref="H854" si="2342">(IF(D854="SELL",E854-F854,IF(D854="BUY",F854-E854)))</f>
        <v>5.8999999999999773</v>
      </c>
      <c r="I854" s="17">
        <v>0</v>
      </c>
      <c r="J854" s="17">
        <f t="shared" ref="J854" si="2343">I854+H854</f>
        <v>5.8999999999999773</v>
      </c>
      <c r="K854" s="7">
        <f t="shared" ref="K854" si="2344">J854*C854</f>
        <v>1562.7069262349296</v>
      </c>
    </row>
    <row r="855" spans="1:11" ht="15" customHeight="1">
      <c r="A855" s="20">
        <v>43076</v>
      </c>
      <c r="B855" s="21" t="s">
        <v>249</v>
      </c>
      <c r="C855" s="13">
        <f t="shared" si="2189"/>
        <v>130.718954248366</v>
      </c>
      <c r="D855" s="22" t="s">
        <v>13</v>
      </c>
      <c r="E855" s="30">
        <v>1530</v>
      </c>
      <c r="F855" s="22">
        <v>1543</v>
      </c>
      <c r="G855" s="30">
        <v>170</v>
      </c>
      <c r="H855" s="17">
        <f t="shared" ref="H855" si="2345">(IF(D855="SELL",E855-F855,IF(D855="BUY",F855-E855)))</f>
        <v>13</v>
      </c>
      <c r="I855" s="17">
        <v>0</v>
      </c>
      <c r="J855" s="17">
        <f t="shared" ref="J855:J856" si="2346">I855+H855</f>
        <v>13</v>
      </c>
      <c r="K855" s="7">
        <f t="shared" ref="K855" si="2347">J855*C855</f>
        <v>1699.3464052287582</v>
      </c>
    </row>
    <row r="856" spans="1:11" ht="15" customHeight="1">
      <c r="A856" s="20">
        <v>43076</v>
      </c>
      <c r="B856" s="21" t="s">
        <v>255</v>
      </c>
      <c r="C856" s="13">
        <f t="shared" si="2189"/>
        <v>432.90043290043292</v>
      </c>
      <c r="D856" s="22" t="s">
        <v>13</v>
      </c>
      <c r="E856" s="30">
        <v>462</v>
      </c>
      <c r="F856" s="22">
        <v>466</v>
      </c>
      <c r="G856" s="30">
        <v>0</v>
      </c>
      <c r="H856" s="17">
        <f t="shared" ref="H856" si="2348">(IF(D856="SELL",E856-F856,IF(D856="BUY",F856-E856)))</f>
        <v>4</v>
      </c>
      <c r="I856" s="17">
        <v>0</v>
      </c>
      <c r="J856" s="17">
        <f t="shared" si="2346"/>
        <v>4</v>
      </c>
      <c r="K856" s="7">
        <f t="shared" ref="K856" si="2349">J856*C856</f>
        <v>1731.6017316017317</v>
      </c>
    </row>
    <row r="857" spans="1:11" ht="15" customHeight="1">
      <c r="A857" s="20">
        <v>43076</v>
      </c>
      <c r="B857" s="21" t="s">
        <v>256</v>
      </c>
      <c r="C857" s="13">
        <f t="shared" si="2189"/>
        <v>151.40045420136261</v>
      </c>
      <c r="D857" s="22" t="s">
        <v>13</v>
      </c>
      <c r="E857" s="30">
        <v>1321</v>
      </c>
      <c r="F857" s="22">
        <v>1330</v>
      </c>
      <c r="G857" s="30">
        <v>0</v>
      </c>
      <c r="H857" s="17">
        <f t="shared" ref="H857" si="2350">(IF(D857="SELL",E857-F857,IF(D857="BUY",F857-E857)))</f>
        <v>9</v>
      </c>
      <c r="I857" s="17">
        <v>0</v>
      </c>
      <c r="J857" s="17">
        <f t="shared" ref="J857:J860" si="2351">I857+H857</f>
        <v>9</v>
      </c>
      <c r="K857" s="7">
        <f t="shared" ref="K857" si="2352">J857*C857</f>
        <v>1362.6040878122635</v>
      </c>
    </row>
    <row r="858" spans="1:11" ht="15" customHeight="1">
      <c r="A858" s="20">
        <v>43075</v>
      </c>
      <c r="B858" s="21" t="s">
        <v>254</v>
      </c>
      <c r="C858" s="13">
        <f t="shared" si="2189"/>
        <v>129.87012987012986</v>
      </c>
      <c r="D858" s="22" t="s">
        <v>32</v>
      </c>
      <c r="E858" s="30">
        <v>1540</v>
      </c>
      <c r="F858" s="22">
        <v>1527</v>
      </c>
      <c r="G858" s="30">
        <v>1510</v>
      </c>
      <c r="H858" s="17">
        <f t="shared" ref="H858" si="2353">(IF(D858="SELL",E858-F858,IF(D858="BUY",F858-E858)))</f>
        <v>13</v>
      </c>
      <c r="I858" s="17">
        <f>(IF(D858="SELL",IF(G858="",0,F858-G858),IF(D858="BUY",IF(G858="",0,G858-F858))))</f>
        <v>17</v>
      </c>
      <c r="J858" s="17">
        <f t="shared" si="2351"/>
        <v>30</v>
      </c>
      <c r="K858" s="7">
        <f t="shared" ref="K858" si="2354">J858*C858</f>
        <v>3896.1038961038957</v>
      </c>
    </row>
    <row r="859" spans="1:11" ht="15" customHeight="1">
      <c r="A859" s="20">
        <v>43075</v>
      </c>
      <c r="B859" s="21" t="s">
        <v>253</v>
      </c>
      <c r="C859" s="13">
        <f t="shared" ref="C859:C922" si="2355">200000/E859</f>
        <v>361.6636528028933</v>
      </c>
      <c r="D859" s="22" t="s">
        <v>13</v>
      </c>
      <c r="E859" s="30">
        <v>553</v>
      </c>
      <c r="F859" s="22">
        <v>0</v>
      </c>
      <c r="G859" s="30">
        <v>0</v>
      </c>
      <c r="H859" s="17">
        <v>0</v>
      </c>
      <c r="I859" s="17">
        <f>(IF(D859="SELL",IF(G859="",0,F859-G859),IF(D859="BUY",IF(G859="",0,G859-F859))))</f>
        <v>0</v>
      </c>
      <c r="J859" s="17">
        <f t="shared" ref="J859" si="2356">I859+H859</f>
        <v>0</v>
      </c>
      <c r="K859" s="7">
        <f t="shared" ref="K859" si="2357">J859*C859</f>
        <v>0</v>
      </c>
    </row>
    <row r="860" spans="1:11" ht="15" customHeight="1">
      <c r="A860" s="20">
        <v>43074</v>
      </c>
      <c r="B860" s="21" t="s">
        <v>242</v>
      </c>
      <c r="C860" s="13">
        <f t="shared" si="2355"/>
        <v>216.91973969631238</v>
      </c>
      <c r="D860" s="22" t="s">
        <v>32</v>
      </c>
      <c r="E860" s="30">
        <v>922</v>
      </c>
      <c r="F860" s="22">
        <v>915</v>
      </c>
      <c r="G860" s="30">
        <v>905</v>
      </c>
      <c r="H860" s="17">
        <f t="shared" ref="H860" si="2358">(IF(D860="SELL",E860-F860,IF(D860="BUY",F860-E860)))</f>
        <v>7</v>
      </c>
      <c r="I860" s="17">
        <f>(IF(D860="SELL",IF(G860="",0,F860-G860),IF(D860="BUY",IF(G860="",0,G860-F860))))</f>
        <v>10</v>
      </c>
      <c r="J860" s="17">
        <f t="shared" si="2351"/>
        <v>17</v>
      </c>
      <c r="K860" s="7">
        <f t="shared" ref="K860" si="2359">J860*C860</f>
        <v>3687.6355748373103</v>
      </c>
    </row>
    <row r="861" spans="1:11" ht="15" customHeight="1">
      <c r="A861" s="20">
        <v>43070</v>
      </c>
      <c r="B861" s="21" t="s">
        <v>252</v>
      </c>
      <c r="C861" s="13">
        <f t="shared" si="2355"/>
        <v>816.32653061224494</v>
      </c>
      <c r="D861" s="22" t="s">
        <v>13</v>
      </c>
      <c r="E861" s="30">
        <v>245</v>
      </c>
      <c r="F861" s="22">
        <v>247</v>
      </c>
      <c r="G861" s="30">
        <v>249.5</v>
      </c>
      <c r="H861" s="17">
        <f t="shared" ref="H861" si="2360">(IF(D861="SELL",E861-F861,IF(D861="BUY",F861-E861)))</f>
        <v>2</v>
      </c>
      <c r="I861" s="17">
        <f>(IF(D861="SELL",IF(G861="",0,F861-G861),IF(D861="BUY",IF(G861="",0,G861-F861))))</f>
        <v>2.5</v>
      </c>
      <c r="J861" s="17">
        <v>4.5</v>
      </c>
      <c r="K861" s="7">
        <f t="shared" ref="K861" si="2361">J861*C861</f>
        <v>3673.4693877551022</v>
      </c>
    </row>
    <row r="862" spans="1:11" ht="15" customHeight="1">
      <c r="A862" s="20">
        <v>43069</v>
      </c>
      <c r="B862" s="21" t="s">
        <v>251</v>
      </c>
      <c r="C862" s="13">
        <f t="shared" si="2355"/>
        <v>130.718954248366</v>
      </c>
      <c r="D862" s="22" t="s">
        <v>13</v>
      </c>
      <c r="E862" s="30">
        <v>1530</v>
      </c>
      <c r="F862" s="22">
        <v>1543</v>
      </c>
      <c r="G862" s="30">
        <v>1560</v>
      </c>
      <c r="H862" s="17">
        <f t="shared" ref="H862:H863" si="2362">(IF(D862="SELL",E862-F862,IF(D862="BUY",F862-E862)))</f>
        <v>13</v>
      </c>
      <c r="I862" s="17">
        <f>(IF(D862="SELL",IF(G862="",0,F862-G862),IF(D862="BUY",IF(G862="",0,G862-F862))))</f>
        <v>17</v>
      </c>
      <c r="J862" s="17">
        <f t="shared" ref="J862:J863" si="2363">I862+H862</f>
        <v>30</v>
      </c>
      <c r="K862" s="7">
        <f t="shared" ref="K862:K863" si="2364">J862*C862</f>
        <v>3921.5686274509799</v>
      </c>
    </row>
    <row r="863" spans="1:11" ht="15" customHeight="1">
      <c r="A863" s="20">
        <v>43069</v>
      </c>
      <c r="B863" s="21" t="s">
        <v>250</v>
      </c>
      <c r="C863" s="13">
        <f t="shared" si="2355"/>
        <v>208.98641588296761</v>
      </c>
      <c r="D863" s="22" t="s">
        <v>13</v>
      </c>
      <c r="E863" s="30">
        <v>957</v>
      </c>
      <c r="F863" s="22">
        <v>963</v>
      </c>
      <c r="G863" s="30">
        <v>0</v>
      </c>
      <c r="H863" s="17">
        <f t="shared" si="2362"/>
        <v>6</v>
      </c>
      <c r="I863" s="17">
        <v>0</v>
      </c>
      <c r="J863" s="17">
        <f t="shared" si="2363"/>
        <v>6</v>
      </c>
      <c r="K863" s="7">
        <f t="shared" si="2364"/>
        <v>1253.9184952978057</v>
      </c>
    </row>
    <row r="864" spans="1:11" ht="15" customHeight="1">
      <c r="A864" s="20">
        <v>43068</v>
      </c>
      <c r="B864" s="21" t="s">
        <v>249</v>
      </c>
      <c r="C864" s="13">
        <f t="shared" si="2355"/>
        <v>133.77926421404683</v>
      </c>
      <c r="D864" s="22" t="s">
        <v>13</v>
      </c>
      <c r="E864" s="30">
        <v>1495</v>
      </c>
      <c r="F864" s="22">
        <v>1507</v>
      </c>
      <c r="G864" s="30">
        <v>0</v>
      </c>
      <c r="H864" s="17">
        <f t="shared" ref="H864" si="2365">(IF(D864="SELL",E864-F864,IF(D864="BUY",F864-E864)))</f>
        <v>12</v>
      </c>
      <c r="I864" s="17">
        <v>0</v>
      </c>
      <c r="J864" s="17">
        <f t="shared" ref="J864" si="2366">I864+H864</f>
        <v>12</v>
      </c>
      <c r="K864" s="7">
        <f t="shared" ref="K864" si="2367">J864*C864</f>
        <v>1605.3511705685619</v>
      </c>
    </row>
    <row r="865" spans="1:11" ht="15" customHeight="1">
      <c r="A865" s="20">
        <v>43067</v>
      </c>
      <c r="B865" s="21" t="s">
        <v>248</v>
      </c>
      <c r="C865" s="13">
        <f t="shared" si="2355"/>
        <v>179.37219730941703</v>
      </c>
      <c r="D865" s="22" t="s">
        <v>13</v>
      </c>
      <c r="E865" s="30">
        <v>1115</v>
      </c>
      <c r="F865" s="22">
        <v>1127</v>
      </c>
      <c r="G865" s="30">
        <v>0</v>
      </c>
      <c r="H865" s="17">
        <f t="shared" ref="H865" si="2368">(IF(D865="SELL",E865-F865,IF(D865="BUY",F865-E865)))</f>
        <v>12</v>
      </c>
      <c r="I865" s="17">
        <v>0</v>
      </c>
      <c r="J865" s="17">
        <f t="shared" ref="J865" si="2369">I865+H865</f>
        <v>12</v>
      </c>
      <c r="K865" s="7">
        <f t="shared" ref="K865" si="2370">J865*C865</f>
        <v>2152.4663677130043</v>
      </c>
    </row>
    <row r="866" spans="1:11" ht="15" customHeight="1">
      <c r="A866" s="20">
        <v>43066</v>
      </c>
      <c r="B866" s="21" t="s">
        <v>248</v>
      </c>
      <c r="C866" s="13">
        <f t="shared" si="2355"/>
        <v>1413.4275618374559</v>
      </c>
      <c r="D866" s="22" t="s">
        <v>13</v>
      </c>
      <c r="E866" s="30">
        <v>141.5</v>
      </c>
      <c r="F866" s="22">
        <v>143</v>
      </c>
      <c r="G866" s="30">
        <v>145</v>
      </c>
      <c r="H866" s="17">
        <f t="shared" ref="H866" si="2371">(IF(D866="SELL",E866-F866,IF(D866="BUY",F866-E866)))</f>
        <v>1.5</v>
      </c>
      <c r="I866" s="17">
        <f>(IF(D866="SELL",IF(G866="",0,F866-G866),IF(D866="BUY",IF(G866="",0,G866-F866))))</f>
        <v>2</v>
      </c>
      <c r="J866" s="17">
        <f t="shared" ref="J866" si="2372">I866+H866</f>
        <v>3.5</v>
      </c>
      <c r="K866" s="7">
        <f t="shared" ref="K866" si="2373">J866*C866</f>
        <v>4946.9964664310955</v>
      </c>
    </row>
    <row r="867" spans="1:11" ht="15" customHeight="1">
      <c r="A867" s="20">
        <v>43062</v>
      </c>
      <c r="B867" s="21" t="s">
        <v>179</v>
      </c>
      <c r="C867" s="13">
        <f t="shared" si="2355"/>
        <v>121.72854534388314</v>
      </c>
      <c r="D867" s="22" t="s">
        <v>13</v>
      </c>
      <c r="E867" s="30">
        <v>1643</v>
      </c>
      <c r="F867" s="22">
        <v>1655</v>
      </c>
      <c r="G867" s="30">
        <v>1670</v>
      </c>
      <c r="H867" s="17">
        <f t="shared" ref="H867" si="2374">(IF(D867="SELL",E867-F867,IF(D867="BUY",F867-E867)))</f>
        <v>12</v>
      </c>
      <c r="I867" s="17">
        <f>(IF(D867="SELL",IF(G867="",0,F867-G867),IF(D867="BUY",IF(G867="",0,G867-F867))))</f>
        <v>15</v>
      </c>
      <c r="J867" s="17">
        <f t="shared" ref="J867" si="2375">I867+H867</f>
        <v>27</v>
      </c>
      <c r="K867" s="7">
        <f t="shared" ref="K867" si="2376">J867*C867</f>
        <v>3286.6707242848447</v>
      </c>
    </row>
    <row r="868" spans="1:11" ht="15" customHeight="1">
      <c r="A868" s="20">
        <v>43062</v>
      </c>
      <c r="B868" s="21" t="s">
        <v>247</v>
      </c>
      <c r="C868" s="13">
        <f t="shared" si="2355"/>
        <v>310.07751937984494</v>
      </c>
      <c r="D868" s="22" t="s">
        <v>13</v>
      </c>
      <c r="E868" s="30">
        <v>645</v>
      </c>
      <c r="F868" s="22">
        <v>652</v>
      </c>
      <c r="G868" s="30">
        <v>0</v>
      </c>
      <c r="H868" s="17">
        <f t="shared" ref="H868" si="2377">(IF(D868="SELL",E868-F868,IF(D868="BUY",F868-E868)))</f>
        <v>7</v>
      </c>
      <c r="I868" s="17">
        <v>0</v>
      </c>
      <c r="J868" s="17">
        <f t="shared" ref="J868" si="2378">I868+H868</f>
        <v>7</v>
      </c>
      <c r="K868" s="7">
        <f t="shared" ref="K868" si="2379">J868*C868</f>
        <v>2170.5426356589146</v>
      </c>
    </row>
    <row r="869" spans="1:11" ht="15" customHeight="1">
      <c r="A869" s="20">
        <v>43061</v>
      </c>
      <c r="B869" s="21" t="s">
        <v>246</v>
      </c>
      <c r="C869" s="13">
        <f t="shared" si="2355"/>
        <v>191.93857965451056</v>
      </c>
      <c r="D869" s="22" t="s">
        <v>13</v>
      </c>
      <c r="E869" s="30">
        <v>1042</v>
      </c>
      <c r="F869" s="22">
        <v>1053.9000000000001</v>
      </c>
      <c r="G869" s="30">
        <v>0</v>
      </c>
      <c r="H869" s="17">
        <f t="shared" ref="H869" si="2380">(IF(D869="SELL",E869-F869,IF(D869="BUY",F869-E869)))</f>
        <v>11.900000000000091</v>
      </c>
      <c r="I869" s="17">
        <v>0</v>
      </c>
      <c r="J869" s="17">
        <f t="shared" ref="J869" si="2381">I869+H869</f>
        <v>11.900000000000091</v>
      </c>
      <c r="K869" s="7">
        <f t="shared" ref="K869" si="2382">J869*C869</f>
        <v>2284.0690978886932</v>
      </c>
    </row>
    <row r="870" spans="1:11" ht="15" customHeight="1">
      <c r="A870" s="20">
        <v>43061</v>
      </c>
      <c r="B870" s="21" t="s">
        <v>245</v>
      </c>
      <c r="C870" s="13">
        <f t="shared" si="2355"/>
        <v>176.99115044247787</v>
      </c>
      <c r="D870" s="22" t="s">
        <v>13</v>
      </c>
      <c r="E870" s="30">
        <v>1130</v>
      </c>
      <c r="F870" s="22">
        <v>1140</v>
      </c>
      <c r="G870" s="30">
        <v>1157</v>
      </c>
      <c r="H870" s="17">
        <f t="shared" ref="H870" si="2383">(IF(D870="SELL",E870-F870,IF(D870="BUY",F870-E870)))</f>
        <v>10</v>
      </c>
      <c r="I870" s="17">
        <f>(IF(D870="SELL",IF(G870="",0,F870-G870),IF(D870="BUY",IF(G870="",0,G870-F870))))</f>
        <v>17</v>
      </c>
      <c r="J870" s="17">
        <f t="shared" ref="J870" si="2384">I870+H870</f>
        <v>27</v>
      </c>
      <c r="K870" s="7">
        <f t="shared" ref="K870" si="2385">J870*C870</f>
        <v>4778.7610619469024</v>
      </c>
    </row>
    <row r="871" spans="1:11" ht="15" customHeight="1">
      <c r="A871" s="20">
        <v>43060</v>
      </c>
      <c r="B871" s="21" t="s">
        <v>238</v>
      </c>
      <c r="C871" s="13">
        <f t="shared" si="2355"/>
        <v>439.56043956043953</v>
      </c>
      <c r="D871" s="22" t="s">
        <v>13</v>
      </c>
      <c r="E871" s="30">
        <v>455</v>
      </c>
      <c r="F871" s="22">
        <v>459</v>
      </c>
      <c r="G871" s="30">
        <v>0</v>
      </c>
      <c r="H871" s="17">
        <f t="shared" ref="H871" si="2386">(IF(D871="SELL",E871-F871,IF(D871="BUY",F871-E871)))</f>
        <v>4</v>
      </c>
      <c r="I871" s="17">
        <v>0</v>
      </c>
      <c r="J871" s="17">
        <f t="shared" ref="J871" si="2387">I871+H871</f>
        <v>4</v>
      </c>
      <c r="K871" s="7">
        <f t="shared" ref="K871" si="2388">J871*C871</f>
        <v>1758.2417582417581</v>
      </c>
    </row>
    <row r="872" spans="1:11" ht="15" customHeight="1">
      <c r="A872" s="20">
        <v>43060</v>
      </c>
      <c r="B872" s="21" t="s">
        <v>244</v>
      </c>
      <c r="C872" s="13">
        <f t="shared" si="2355"/>
        <v>285.30670470756064</v>
      </c>
      <c r="D872" s="22" t="s">
        <v>13</v>
      </c>
      <c r="E872" s="30">
        <v>701</v>
      </c>
      <c r="F872" s="22">
        <v>706</v>
      </c>
      <c r="G872" s="30">
        <v>0</v>
      </c>
      <c r="H872" s="17">
        <f t="shared" ref="H872" si="2389">(IF(D872="SELL",E872-F872,IF(D872="BUY",F872-E872)))</f>
        <v>5</v>
      </c>
      <c r="I872" s="17">
        <v>0</v>
      </c>
      <c r="J872" s="17">
        <f t="shared" ref="J872" si="2390">I872+H872</f>
        <v>5</v>
      </c>
      <c r="K872" s="7">
        <f t="shared" ref="K872" si="2391">J872*C872</f>
        <v>1426.5335235378031</v>
      </c>
    </row>
    <row r="873" spans="1:11" ht="15" customHeight="1">
      <c r="A873" s="20">
        <v>43059</v>
      </c>
      <c r="B873" s="21" t="s">
        <v>238</v>
      </c>
      <c r="C873" s="13">
        <f t="shared" si="2355"/>
        <v>468.93317702227432</v>
      </c>
      <c r="D873" s="22" t="s">
        <v>32</v>
      </c>
      <c r="E873" s="30">
        <v>426.5</v>
      </c>
      <c r="F873" s="22">
        <v>432</v>
      </c>
      <c r="G873" s="30">
        <v>0</v>
      </c>
      <c r="H873" s="17">
        <f t="shared" ref="H873" si="2392">(IF(D873="SELL",E873-F873,IF(D873="BUY",F873-E873)))</f>
        <v>-5.5</v>
      </c>
      <c r="I873" s="17">
        <v>0</v>
      </c>
      <c r="J873" s="17">
        <f t="shared" ref="J873" si="2393">I873+H873</f>
        <v>-5.5</v>
      </c>
      <c r="K873" s="7">
        <f t="shared" ref="K873" si="2394">J873*C873</f>
        <v>-2579.1324736225088</v>
      </c>
    </row>
    <row r="874" spans="1:11" ht="15" customHeight="1">
      <c r="A874" s="20">
        <v>43059</v>
      </c>
      <c r="B874" s="21" t="s">
        <v>244</v>
      </c>
      <c r="C874" s="13">
        <f t="shared" si="2355"/>
        <v>300.75187969924809</v>
      </c>
      <c r="D874" s="22" t="s">
        <v>13</v>
      </c>
      <c r="E874" s="30">
        <v>665</v>
      </c>
      <c r="F874" s="22">
        <v>670</v>
      </c>
      <c r="G874" s="30">
        <v>680</v>
      </c>
      <c r="H874" s="17">
        <f t="shared" ref="H874" si="2395">(IF(D874="SELL",E874-F874,IF(D874="BUY",F874-E874)))</f>
        <v>5</v>
      </c>
      <c r="I874" s="17">
        <f>(IF(D874="SELL",IF(G874="",0,F874-G874),IF(D874="BUY",IF(G874="",0,G874-F874))))</f>
        <v>10</v>
      </c>
      <c r="J874" s="17">
        <f t="shared" ref="J874" si="2396">I874+H874</f>
        <v>15</v>
      </c>
      <c r="K874" s="7">
        <f t="shared" ref="K874" si="2397">J874*C874</f>
        <v>4511.2781954887214</v>
      </c>
    </row>
    <row r="875" spans="1:11" ht="15" customHeight="1">
      <c r="A875" s="20">
        <v>43059</v>
      </c>
      <c r="B875" s="21" t="s">
        <v>243</v>
      </c>
      <c r="C875" s="13">
        <f t="shared" si="2355"/>
        <v>153.84615384615384</v>
      </c>
      <c r="D875" s="22" t="s">
        <v>13</v>
      </c>
      <c r="E875" s="30">
        <v>1300</v>
      </c>
      <c r="F875" s="22">
        <v>1312</v>
      </c>
      <c r="G875" s="30">
        <v>1330</v>
      </c>
      <c r="H875" s="17">
        <f t="shared" ref="H875" si="2398">(IF(D875="SELL",E875-F875,IF(D875="BUY",F875-E875)))</f>
        <v>12</v>
      </c>
      <c r="I875" s="17">
        <f>(IF(D875="SELL",IF(G875="",0,F875-G875),IF(D875="BUY",IF(G875="",0,G875-F875))))</f>
        <v>18</v>
      </c>
      <c r="J875" s="17">
        <f t="shared" ref="J875" si="2399">I875+H875</f>
        <v>30</v>
      </c>
      <c r="K875" s="7">
        <f t="shared" ref="K875" si="2400">J875*C875</f>
        <v>4615.3846153846152</v>
      </c>
    </row>
    <row r="876" spans="1:11" ht="15" customHeight="1">
      <c r="A876" s="20">
        <v>43056</v>
      </c>
      <c r="B876" s="21" t="s">
        <v>130</v>
      </c>
      <c r="C876" s="13">
        <f t="shared" si="2355"/>
        <v>250</v>
      </c>
      <c r="D876" s="22" t="s">
        <v>13</v>
      </c>
      <c r="E876" s="30">
        <v>800</v>
      </c>
      <c r="F876" s="22">
        <v>806.8</v>
      </c>
      <c r="G876" s="30">
        <v>0</v>
      </c>
      <c r="H876" s="17">
        <f t="shared" ref="H876" si="2401">(IF(D876="SELL",E876-F876,IF(D876="BUY",F876-E876)))</f>
        <v>6.7999999999999545</v>
      </c>
      <c r="I876" s="17">
        <v>0</v>
      </c>
      <c r="J876" s="17">
        <f t="shared" ref="J876" si="2402">I876+H876</f>
        <v>6.7999999999999545</v>
      </c>
      <c r="K876" s="7">
        <f t="shared" ref="K876" si="2403">J876*C876</f>
        <v>1699.9999999999886</v>
      </c>
    </row>
    <row r="877" spans="1:11" ht="15" customHeight="1">
      <c r="A877" s="20">
        <v>43056</v>
      </c>
      <c r="B877" s="21" t="s">
        <v>242</v>
      </c>
      <c r="C877" s="13">
        <f t="shared" si="2355"/>
        <v>209.8635886673662</v>
      </c>
      <c r="D877" s="22" t="s">
        <v>13</v>
      </c>
      <c r="E877" s="30">
        <v>953</v>
      </c>
      <c r="F877" s="22">
        <v>960</v>
      </c>
      <c r="G877" s="30">
        <v>967.4</v>
      </c>
      <c r="H877" s="17">
        <f t="shared" ref="H877" si="2404">(IF(D877="SELL",E877-F877,IF(D877="BUY",F877-E877)))</f>
        <v>7</v>
      </c>
      <c r="I877" s="17">
        <f>(IF(D877="SELL",IF(G877="",0,F877-G877),IF(D877="BUY",IF(G877="",0,G877-F877))))</f>
        <v>7.3999999999999773</v>
      </c>
      <c r="J877" s="17">
        <f t="shared" ref="J877" si="2405">I877+H877</f>
        <v>14.399999999999977</v>
      </c>
      <c r="K877" s="7">
        <f t="shared" ref="K877" si="2406">J877*C877</f>
        <v>3022.0356768100687</v>
      </c>
    </row>
    <row r="878" spans="1:11" ht="15" customHeight="1">
      <c r="A878" s="20">
        <v>43056</v>
      </c>
      <c r="B878" s="21" t="s">
        <v>139</v>
      </c>
      <c r="C878" s="13">
        <f t="shared" si="2355"/>
        <v>1356.8521031207597</v>
      </c>
      <c r="D878" s="22" t="s">
        <v>13</v>
      </c>
      <c r="E878" s="30">
        <v>147.4</v>
      </c>
      <c r="F878" s="22">
        <v>149.5</v>
      </c>
      <c r="G878" s="30">
        <v>0</v>
      </c>
      <c r="H878" s="17">
        <f t="shared" ref="H878" si="2407">(IF(D878="SELL",E878-F878,IF(D878="BUY",F878-E878)))</f>
        <v>2.0999999999999943</v>
      </c>
      <c r="I878" s="17">
        <v>0</v>
      </c>
      <c r="J878" s="17">
        <f t="shared" ref="J878" si="2408">I878+H878</f>
        <v>2.0999999999999943</v>
      </c>
      <c r="K878" s="7">
        <f t="shared" ref="K878" si="2409">J878*C878</f>
        <v>2849.3894165535876</v>
      </c>
    </row>
    <row r="879" spans="1:11" ht="15" customHeight="1">
      <c r="A879" s="20">
        <v>43055</v>
      </c>
      <c r="B879" s="21" t="s">
        <v>241</v>
      </c>
      <c r="C879" s="13">
        <f t="shared" si="2355"/>
        <v>156.49452269170578</v>
      </c>
      <c r="D879" s="22" t="s">
        <v>13</v>
      </c>
      <c r="E879" s="30">
        <v>1278</v>
      </c>
      <c r="F879" s="22">
        <v>1288</v>
      </c>
      <c r="G879" s="30">
        <v>1300</v>
      </c>
      <c r="H879" s="17">
        <f t="shared" ref="H879" si="2410">(IF(D879="SELL",E879-F879,IF(D879="BUY",F879-E879)))</f>
        <v>10</v>
      </c>
      <c r="I879" s="17">
        <f>(IF(D879="SELL",IF(G879="",0,F879-G879),IF(D879="BUY",IF(G879="",0,G879-F879))))</f>
        <v>12</v>
      </c>
      <c r="J879" s="17">
        <f t="shared" ref="J879" si="2411">I879+H879</f>
        <v>22</v>
      </c>
      <c r="K879" s="7">
        <f t="shared" ref="K879" si="2412">J879*C879</f>
        <v>3442.8794992175272</v>
      </c>
    </row>
    <row r="880" spans="1:11" ht="15" customHeight="1">
      <c r="A880" s="20">
        <v>43054</v>
      </c>
      <c r="B880" s="21" t="s">
        <v>240</v>
      </c>
      <c r="C880" s="13">
        <f t="shared" si="2355"/>
        <v>1069.5187165775401</v>
      </c>
      <c r="D880" s="22" t="s">
        <v>32</v>
      </c>
      <c r="E880" s="30">
        <v>187</v>
      </c>
      <c r="F880" s="22">
        <v>185.75</v>
      </c>
      <c r="G880" s="30">
        <v>597</v>
      </c>
      <c r="H880" s="17">
        <f t="shared" ref="H880" si="2413">(IF(D880="SELL",E880-F880,IF(D880="BUY",F880-E880)))</f>
        <v>1.25</v>
      </c>
      <c r="I880" s="17">
        <v>0</v>
      </c>
      <c r="J880" s="17">
        <f t="shared" ref="J880" si="2414">I880+H880</f>
        <v>1.25</v>
      </c>
      <c r="K880" s="7">
        <f t="shared" ref="K880" si="2415">J880*C880</f>
        <v>1336.8983957219252</v>
      </c>
    </row>
    <row r="881" spans="1:11" ht="15" customHeight="1">
      <c r="A881" s="20">
        <v>43054</v>
      </c>
      <c r="B881" s="21" t="s">
        <v>239</v>
      </c>
      <c r="C881" s="13">
        <f t="shared" si="2355"/>
        <v>668.89632107023408</v>
      </c>
      <c r="D881" s="22" t="s">
        <v>32</v>
      </c>
      <c r="E881" s="30">
        <v>299</v>
      </c>
      <c r="F881" s="22">
        <v>296.2</v>
      </c>
      <c r="G881" s="30">
        <v>0</v>
      </c>
      <c r="H881" s="17">
        <f t="shared" ref="H881" si="2416">(IF(D881="SELL",E881-F881,IF(D881="BUY",F881-E881)))</f>
        <v>2.8000000000000114</v>
      </c>
      <c r="I881" s="17">
        <v>0</v>
      </c>
      <c r="J881" s="17">
        <f t="shared" ref="J881" si="2417">I881+H881</f>
        <v>2.8000000000000114</v>
      </c>
      <c r="K881" s="7">
        <f t="shared" ref="K881" si="2418">J881*C881</f>
        <v>1872.9096989966631</v>
      </c>
    </row>
    <row r="882" spans="1:11" ht="15" customHeight="1">
      <c r="A882" s="20">
        <v>43053</v>
      </c>
      <c r="B882" s="21" t="s">
        <v>238</v>
      </c>
      <c r="C882" s="13">
        <f t="shared" si="2355"/>
        <v>421.05263157894734</v>
      </c>
      <c r="D882" s="22" t="s">
        <v>13</v>
      </c>
      <c r="E882" s="30">
        <v>475</v>
      </c>
      <c r="F882" s="22">
        <v>480</v>
      </c>
      <c r="G882" s="30">
        <v>0</v>
      </c>
      <c r="H882" s="17">
        <f t="shared" ref="H882" si="2419">(IF(D882="SELL",E882-F882,IF(D882="BUY",F882-E882)))</f>
        <v>5</v>
      </c>
      <c r="I882" s="17">
        <v>0</v>
      </c>
      <c r="J882" s="17">
        <f t="shared" ref="J882" si="2420">I882+H882</f>
        <v>5</v>
      </c>
      <c r="K882" s="7">
        <f t="shared" ref="K882" si="2421">J882*C882</f>
        <v>2105.2631578947367</v>
      </c>
    </row>
    <row r="883" spans="1:11" ht="15" customHeight="1">
      <c r="A883" s="20">
        <v>43052</v>
      </c>
      <c r="B883" s="21" t="s">
        <v>237</v>
      </c>
      <c r="C883" s="13">
        <f t="shared" si="2355"/>
        <v>341.88034188034186</v>
      </c>
      <c r="D883" s="22" t="s">
        <v>13</v>
      </c>
      <c r="E883" s="30">
        <v>585</v>
      </c>
      <c r="F883" s="22">
        <v>590</v>
      </c>
      <c r="G883" s="30">
        <v>597</v>
      </c>
      <c r="H883" s="17">
        <f t="shared" ref="H883" si="2422">(IF(D883="SELL",E883-F883,IF(D883="BUY",F883-E883)))</f>
        <v>5</v>
      </c>
      <c r="I883" s="17">
        <f>(IF(D883="SELL",IF(G883="",0,F883-G883),IF(D883="BUY",IF(G883="",0,G883-F883))))</f>
        <v>7</v>
      </c>
      <c r="J883" s="17">
        <f t="shared" ref="J883" si="2423">I883+H883</f>
        <v>12</v>
      </c>
      <c r="K883" s="7">
        <f t="shared" ref="K883" si="2424">J883*C883</f>
        <v>4102.5641025641025</v>
      </c>
    </row>
    <row r="884" spans="1:11" ht="15" customHeight="1">
      <c r="A884" s="20">
        <v>43052</v>
      </c>
      <c r="B884" s="21" t="s">
        <v>236</v>
      </c>
      <c r="C884" s="13">
        <f t="shared" si="2355"/>
        <v>200.60180541624874</v>
      </c>
      <c r="D884" s="22" t="s">
        <v>13</v>
      </c>
      <c r="E884" s="30">
        <v>997</v>
      </c>
      <c r="F884" s="22">
        <v>1010</v>
      </c>
      <c r="G884" s="30">
        <v>0</v>
      </c>
      <c r="H884" s="17">
        <f t="shared" ref="H884" si="2425">(IF(D884="SELL",E884-F884,IF(D884="BUY",F884-E884)))</f>
        <v>13</v>
      </c>
      <c r="I884" s="17">
        <v>0</v>
      </c>
      <c r="J884" s="17">
        <f t="shared" ref="J884" si="2426">I884+H884</f>
        <v>13</v>
      </c>
      <c r="K884" s="7">
        <f t="shared" ref="K884" si="2427">J884*C884</f>
        <v>2607.8234704112338</v>
      </c>
    </row>
    <row r="885" spans="1:11" ht="15" customHeight="1">
      <c r="A885" s="20">
        <v>43049</v>
      </c>
      <c r="B885" s="21" t="s">
        <v>235</v>
      </c>
      <c r="C885" s="13">
        <f t="shared" si="2355"/>
        <v>1194.0298507462687</v>
      </c>
      <c r="D885" s="22" t="s">
        <v>13</v>
      </c>
      <c r="E885" s="30">
        <v>167.5</v>
      </c>
      <c r="F885" s="22">
        <v>169</v>
      </c>
      <c r="G885" s="30">
        <v>171</v>
      </c>
      <c r="H885" s="17">
        <f t="shared" ref="H885" si="2428">(IF(D885="SELL",E885-F885,IF(D885="BUY",F885-E885)))</f>
        <v>1.5</v>
      </c>
      <c r="I885" s="17">
        <f>(IF(D885="SELL",IF(G885="",0,F885-G885),IF(D885="BUY",IF(G885="",0,G885-F885))))</f>
        <v>2</v>
      </c>
      <c r="J885" s="17">
        <f t="shared" ref="J885" si="2429">I885+H885</f>
        <v>3.5</v>
      </c>
      <c r="K885" s="7">
        <f t="shared" ref="K885" si="2430">J885*C885</f>
        <v>4179.1044776119406</v>
      </c>
    </row>
    <row r="886" spans="1:11" ht="15" customHeight="1">
      <c r="A886" s="20">
        <v>43048</v>
      </c>
      <c r="B886" s="21" t="s">
        <v>234</v>
      </c>
      <c r="C886" s="13">
        <f t="shared" si="2355"/>
        <v>199.00497512437812</v>
      </c>
      <c r="D886" s="22" t="s">
        <v>32</v>
      </c>
      <c r="E886" s="30">
        <v>1005</v>
      </c>
      <c r="F886" s="22">
        <v>995</v>
      </c>
      <c r="G886" s="30">
        <v>0</v>
      </c>
      <c r="H886" s="17">
        <f t="shared" ref="H886" si="2431">(IF(D886="SELL",E886-F886,IF(D886="BUY",F886-E886)))</f>
        <v>10</v>
      </c>
      <c r="I886" s="17">
        <v>0</v>
      </c>
      <c r="J886" s="17">
        <f t="shared" ref="J886" si="2432">I886+H886</f>
        <v>10</v>
      </c>
      <c r="K886" s="7">
        <f t="shared" ref="K886" si="2433">J886*C886</f>
        <v>1990.0497512437812</v>
      </c>
    </row>
    <row r="887" spans="1:11" ht="15" customHeight="1">
      <c r="A887" s="20">
        <v>43048</v>
      </c>
      <c r="B887" s="21" t="s">
        <v>233</v>
      </c>
      <c r="C887" s="13">
        <f t="shared" si="2355"/>
        <v>364.29872495446267</v>
      </c>
      <c r="D887" s="22" t="s">
        <v>32</v>
      </c>
      <c r="E887" s="30">
        <v>549</v>
      </c>
      <c r="F887" s="22">
        <v>545</v>
      </c>
      <c r="G887" s="30">
        <v>540</v>
      </c>
      <c r="H887" s="17">
        <f t="shared" ref="H887" si="2434">(IF(D887="SELL",E887-F887,IF(D887="BUY",F887-E887)))</f>
        <v>4</v>
      </c>
      <c r="I887" s="17">
        <f>(IF(D887="SELL",IF(G887="",0,F887-G887),IF(D887="BUY",IF(G887="",0,G887-F887))))</f>
        <v>5</v>
      </c>
      <c r="J887" s="17">
        <f t="shared" ref="J887" si="2435">I887+H887</f>
        <v>9</v>
      </c>
      <c r="K887" s="7">
        <f t="shared" ref="K887" si="2436">J887*C887</f>
        <v>3278.688524590164</v>
      </c>
    </row>
    <row r="888" spans="1:11" ht="15" customHeight="1">
      <c r="A888" s="20">
        <v>43047</v>
      </c>
      <c r="B888" s="21" t="s">
        <v>232</v>
      </c>
      <c r="C888" s="13">
        <f t="shared" si="2355"/>
        <v>950.11876484560571</v>
      </c>
      <c r="D888" s="22" t="s">
        <v>32</v>
      </c>
      <c r="E888" s="30">
        <v>210.5</v>
      </c>
      <c r="F888" s="22">
        <v>208.5</v>
      </c>
      <c r="G888" s="30">
        <v>206.15</v>
      </c>
      <c r="H888" s="17">
        <f t="shared" ref="H888" si="2437">(IF(D888="SELL",E888-F888,IF(D888="BUY",F888-E888)))</f>
        <v>2</v>
      </c>
      <c r="I888" s="17">
        <f>(IF(D888="SELL",IF(G888="",0,F888-G888),IF(D888="BUY",IF(G888="",0,G888-F888))))</f>
        <v>2.3499999999999943</v>
      </c>
      <c r="J888" s="17">
        <f t="shared" ref="J888" si="2438">I888+H888</f>
        <v>4.3499999999999943</v>
      </c>
      <c r="K888" s="7">
        <f t="shared" ref="K888" si="2439">J888*C888</f>
        <v>4133.0166270783793</v>
      </c>
    </row>
    <row r="889" spans="1:11" ht="15" customHeight="1">
      <c r="A889" s="20">
        <v>43046</v>
      </c>
      <c r="B889" s="21" t="s">
        <v>231</v>
      </c>
      <c r="C889" s="13">
        <f t="shared" si="2355"/>
        <v>175.43859649122808</v>
      </c>
      <c r="D889" s="22" t="s">
        <v>13</v>
      </c>
      <c r="E889" s="30">
        <v>1140</v>
      </c>
      <c r="F889" s="22">
        <v>1155</v>
      </c>
      <c r="G889" s="30">
        <v>0</v>
      </c>
      <c r="H889" s="17">
        <f t="shared" ref="H889" si="2440">(IF(D889="SELL",E889-F889,IF(D889="BUY",F889-E889)))</f>
        <v>15</v>
      </c>
      <c r="I889" s="17">
        <v>0</v>
      </c>
      <c r="J889" s="17">
        <f t="shared" ref="J889" si="2441">I889+H889</f>
        <v>15</v>
      </c>
      <c r="K889" s="7">
        <f t="shared" ref="K889" si="2442">J889*C889</f>
        <v>2631.5789473684213</v>
      </c>
    </row>
    <row r="890" spans="1:11" ht="15" customHeight="1">
      <c r="A890" s="20">
        <v>43042</v>
      </c>
      <c r="B890" s="21" t="s">
        <v>230</v>
      </c>
      <c r="C890" s="13">
        <f t="shared" si="2355"/>
        <v>162.60162601626016</v>
      </c>
      <c r="D890" s="22" t="s">
        <v>13</v>
      </c>
      <c r="E890" s="30">
        <v>1230</v>
      </c>
      <c r="F890" s="22">
        <v>1242</v>
      </c>
      <c r="G890" s="30">
        <v>0</v>
      </c>
      <c r="H890" s="17">
        <f t="shared" ref="H890" si="2443">(IF(D890="SELL",E890-F890,IF(D890="BUY",F890-E890)))</f>
        <v>12</v>
      </c>
      <c r="I890" s="17">
        <v>0</v>
      </c>
      <c r="J890" s="17">
        <v>12</v>
      </c>
      <c r="K890" s="7">
        <f t="shared" ref="K890" si="2444">J890*C890</f>
        <v>1951.2195121951218</v>
      </c>
    </row>
    <row r="891" spans="1:11" ht="15" customHeight="1">
      <c r="A891" s="20">
        <v>43042</v>
      </c>
      <c r="B891" s="21" t="s">
        <v>229</v>
      </c>
      <c r="C891" s="13">
        <f t="shared" si="2355"/>
        <v>144.61315979754158</v>
      </c>
      <c r="D891" s="22" t="s">
        <v>13</v>
      </c>
      <c r="E891" s="30">
        <v>1383</v>
      </c>
      <c r="F891" s="22">
        <v>1395</v>
      </c>
      <c r="G891" s="30">
        <v>1408</v>
      </c>
      <c r="H891" s="17">
        <f t="shared" ref="H891" si="2445">(IF(D891="SELL",E891-F891,IF(D891="BUY",F891-E891)))</f>
        <v>12</v>
      </c>
      <c r="I891" s="17">
        <f>(IF(D891="SELL",IF(G891="",0,F891-G891),IF(D891="BUY",IF(G891="",0,G891-F891))))</f>
        <v>13</v>
      </c>
      <c r="J891" s="17">
        <v>12</v>
      </c>
      <c r="K891" s="7">
        <f t="shared" ref="K891" si="2446">J891*C891</f>
        <v>1735.357917570499</v>
      </c>
    </row>
    <row r="892" spans="1:11" ht="15" customHeight="1">
      <c r="A892" s="20">
        <v>43041</v>
      </c>
      <c r="B892" s="21" t="s">
        <v>228</v>
      </c>
      <c r="C892" s="13">
        <f t="shared" si="2355"/>
        <v>83.333333333333329</v>
      </c>
      <c r="D892" s="22" t="s">
        <v>13</v>
      </c>
      <c r="E892" s="30">
        <v>2400</v>
      </c>
      <c r="F892" s="22">
        <v>2420</v>
      </c>
      <c r="G892" s="30">
        <v>2440</v>
      </c>
      <c r="H892" s="17">
        <f t="shared" ref="H892" si="2447">(IF(D892="SELL",E892-F892,IF(D892="BUY",F892-E892)))</f>
        <v>20</v>
      </c>
      <c r="I892" s="17">
        <f>(IF(D892="SELL",IF(G892="",0,F892-G892),IF(D892="BUY",IF(G892="",0,G892-F892))))</f>
        <v>20</v>
      </c>
      <c r="J892" s="17">
        <f t="shared" ref="J892" si="2448">I892+H892</f>
        <v>40</v>
      </c>
      <c r="K892" s="7">
        <f t="shared" ref="K892" si="2449">J892*C892</f>
        <v>3333.333333333333</v>
      </c>
    </row>
    <row r="893" spans="1:11" ht="15" customHeight="1">
      <c r="A893" s="20">
        <v>43039</v>
      </c>
      <c r="B893" s="21" t="s">
        <v>227</v>
      </c>
      <c r="C893" s="13">
        <f t="shared" si="2355"/>
        <v>159.36254980079681</v>
      </c>
      <c r="D893" s="22" t="s">
        <v>13</v>
      </c>
      <c r="E893" s="30">
        <v>1255</v>
      </c>
      <c r="F893" s="22">
        <v>1265</v>
      </c>
      <c r="G893" s="30">
        <v>1280</v>
      </c>
      <c r="H893" s="17">
        <f t="shared" ref="H893" si="2450">(IF(D893="SELL",E893-F893,IF(D893="BUY",F893-E893)))</f>
        <v>10</v>
      </c>
      <c r="I893" s="17">
        <f>(IF(D893="SELL",IF(G893="",0,F893-G893),IF(D893="BUY",IF(G893="",0,G893-F893))))</f>
        <v>15</v>
      </c>
      <c r="J893" s="17">
        <f t="shared" ref="J893" si="2451">I893+H893</f>
        <v>25</v>
      </c>
      <c r="K893" s="7">
        <f t="shared" ref="K893" si="2452">J893*C893</f>
        <v>3984.0637450199201</v>
      </c>
    </row>
    <row r="894" spans="1:11" ht="15" customHeight="1">
      <c r="A894" s="20">
        <v>43039</v>
      </c>
      <c r="B894" s="21" t="s">
        <v>226</v>
      </c>
      <c r="C894" s="13">
        <f t="shared" si="2355"/>
        <v>226.11644997173545</v>
      </c>
      <c r="D894" s="22" t="s">
        <v>13</v>
      </c>
      <c r="E894" s="30">
        <v>884.5</v>
      </c>
      <c r="F894" s="22">
        <v>891</v>
      </c>
      <c r="G894" s="30">
        <v>0</v>
      </c>
      <c r="H894" s="17">
        <f t="shared" ref="H894" si="2453">(IF(D894="SELL",E894-F894,IF(D894="BUY",F894-E894)))</f>
        <v>6.5</v>
      </c>
      <c r="I894" s="17">
        <v>0</v>
      </c>
      <c r="J894" s="17">
        <f t="shared" ref="J894" si="2454">I894+H894</f>
        <v>6.5</v>
      </c>
      <c r="K894" s="7">
        <f t="shared" ref="K894" si="2455">J894*C894</f>
        <v>1469.7569248162804</v>
      </c>
    </row>
    <row r="895" spans="1:11" ht="15" customHeight="1">
      <c r="A895" s="20">
        <v>43038</v>
      </c>
      <c r="B895" s="21" t="s">
        <v>225</v>
      </c>
      <c r="C895" s="13">
        <f t="shared" si="2355"/>
        <v>43.412198827870633</v>
      </c>
      <c r="D895" s="22" t="s">
        <v>13</v>
      </c>
      <c r="E895" s="30">
        <v>4607</v>
      </c>
      <c r="F895" s="22">
        <v>4635</v>
      </c>
      <c r="G895" s="30">
        <v>4670</v>
      </c>
      <c r="H895" s="17">
        <f t="shared" ref="H895" si="2456">(IF(D895="SELL",E895-F895,IF(D895="BUY",F895-E895)))</f>
        <v>28</v>
      </c>
      <c r="I895" s="17">
        <f>(IF(D895="SELL",IF(G895="",0,F895-G895),IF(D895="BUY",IF(G895="",0,G895-F895))))</f>
        <v>35</v>
      </c>
      <c r="J895" s="17">
        <f t="shared" ref="J895" si="2457">I895+H895</f>
        <v>63</v>
      </c>
      <c r="K895" s="7">
        <f t="shared" ref="K895" si="2458">J895*C895</f>
        <v>2734.9685261558498</v>
      </c>
    </row>
    <row r="896" spans="1:11" ht="15" customHeight="1">
      <c r="A896" s="20">
        <v>43035</v>
      </c>
      <c r="B896" s="21" t="s">
        <v>182</v>
      </c>
      <c r="C896" s="13">
        <f t="shared" si="2355"/>
        <v>336.1344537815126</v>
      </c>
      <c r="D896" s="22" t="s">
        <v>13</v>
      </c>
      <c r="E896" s="30">
        <v>595</v>
      </c>
      <c r="F896" s="22">
        <v>603</v>
      </c>
      <c r="G896" s="30">
        <v>0</v>
      </c>
      <c r="H896" s="17">
        <f t="shared" ref="H896" si="2459">(IF(D896="SELL",E896-F896,IF(D896="BUY",F896-E896)))</f>
        <v>8</v>
      </c>
      <c r="I896" s="17">
        <v>0</v>
      </c>
      <c r="J896" s="17">
        <f t="shared" ref="J896" si="2460">I896+H896</f>
        <v>8</v>
      </c>
      <c r="K896" s="7">
        <f t="shared" ref="K896" si="2461">J896*C896</f>
        <v>2689.0756302521008</v>
      </c>
    </row>
    <row r="897" spans="1:11" ht="15" customHeight="1">
      <c r="A897" s="20">
        <v>43034</v>
      </c>
      <c r="B897" s="21" t="s">
        <v>224</v>
      </c>
      <c r="C897" s="13">
        <f t="shared" si="2355"/>
        <v>158.10276679841897</v>
      </c>
      <c r="D897" s="22" t="s">
        <v>13</v>
      </c>
      <c r="E897" s="30">
        <v>1265</v>
      </c>
      <c r="F897" s="22">
        <v>1275</v>
      </c>
      <c r="G897" s="30">
        <v>0</v>
      </c>
      <c r="H897" s="17">
        <f t="shared" ref="H897" si="2462">(IF(D897="SELL",E897-F897,IF(D897="BUY",F897-E897)))</f>
        <v>10</v>
      </c>
      <c r="I897" s="17">
        <v>0</v>
      </c>
      <c r="J897" s="17">
        <f t="shared" ref="J897" si="2463">I897+H897</f>
        <v>10</v>
      </c>
      <c r="K897" s="7">
        <f t="shared" ref="K897" si="2464">J897*C897</f>
        <v>1581.0276679841897</v>
      </c>
    </row>
    <row r="898" spans="1:11" ht="15" customHeight="1">
      <c r="A898" s="20">
        <v>43033</v>
      </c>
      <c r="B898" s="21" t="s">
        <v>223</v>
      </c>
      <c r="C898" s="13">
        <f t="shared" si="2355"/>
        <v>384.61538461538464</v>
      </c>
      <c r="D898" s="22" t="s">
        <v>13</v>
      </c>
      <c r="E898" s="30">
        <v>520</v>
      </c>
      <c r="F898" s="22">
        <v>525</v>
      </c>
      <c r="G898" s="30">
        <v>530</v>
      </c>
      <c r="H898" s="17">
        <f t="shared" ref="H898" si="2465">(IF(D898="SELL",E898-F898,IF(D898="BUY",F898-E898)))</f>
        <v>5</v>
      </c>
      <c r="I898" s="17">
        <f>(IF(D898="SELL",IF(G898="",0,F898-G898),IF(D898="BUY",IF(G898="",0,G898-F898))))</f>
        <v>5</v>
      </c>
      <c r="J898" s="17">
        <f t="shared" ref="J898" si="2466">I898+H898</f>
        <v>10</v>
      </c>
      <c r="K898" s="7">
        <f t="shared" ref="K898" si="2467">J898*C898</f>
        <v>3846.1538461538466</v>
      </c>
    </row>
    <row r="899" spans="1:11" ht="15" customHeight="1">
      <c r="A899" s="20">
        <v>43032</v>
      </c>
      <c r="B899" s="21" t="s">
        <v>222</v>
      </c>
      <c r="C899" s="13">
        <f t="shared" si="2355"/>
        <v>711.74377224199293</v>
      </c>
      <c r="D899" s="22" t="s">
        <v>13</v>
      </c>
      <c r="E899" s="30">
        <v>281</v>
      </c>
      <c r="F899" s="22">
        <v>283.5</v>
      </c>
      <c r="G899" s="30">
        <v>286</v>
      </c>
      <c r="H899" s="17">
        <f t="shared" ref="H899" si="2468">(IF(D899="SELL",E899-F899,IF(D899="BUY",F899-E899)))</f>
        <v>2.5</v>
      </c>
      <c r="I899" s="17">
        <f>(IF(D899="SELL",IF(G899="",0,F899-G899),IF(D899="BUY",IF(G899="",0,G899-F899))))</f>
        <v>2.5</v>
      </c>
      <c r="J899" s="17">
        <f t="shared" ref="J899" si="2469">I899+H899</f>
        <v>5</v>
      </c>
      <c r="K899" s="7">
        <f t="shared" ref="K899" si="2470">J899*C899</f>
        <v>3558.7188612099644</v>
      </c>
    </row>
    <row r="900" spans="1:11" ht="15" customHeight="1">
      <c r="A900" s="20">
        <v>43032</v>
      </c>
      <c r="B900" s="21" t="s">
        <v>221</v>
      </c>
      <c r="C900" s="13">
        <f t="shared" si="2355"/>
        <v>1683.5016835016836</v>
      </c>
      <c r="D900" s="22" t="s">
        <v>13</v>
      </c>
      <c r="E900" s="30">
        <v>118.8</v>
      </c>
      <c r="F900" s="22">
        <v>120</v>
      </c>
      <c r="G900" s="30">
        <v>122</v>
      </c>
      <c r="H900" s="17">
        <f t="shared" ref="H900" si="2471">(IF(D900="SELL",E900-F900,IF(D900="BUY",F900-E900)))</f>
        <v>1.2000000000000028</v>
      </c>
      <c r="I900" s="17">
        <v>2</v>
      </c>
      <c r="J900" s="17">
        <f t="shared" ref="J900" si="2472">I900+H900</f>
        <v>3.2000000000000028</v>
      </c>
      <c r="K900" s="7">
        <f t="shared" ref="K900" si="2473">J900*C900</f>
        <v>5387.2053872053921</v>
      </c>
    </row>
    <row r="901" spans="1:11" ht="15" customHeight="1">
      <c r="A901" s="20">
        <v>43025</v>
      </c>
      <c r="B901" s="21" t="s">
        <v>220</v>
      </c>
      <c r="C901" s="13">
        <f t="shared" si="2355"/>
        <v>281.6901408450704</v>
      </c>
      <c r="D901" s="22" t="s">
        <v>13</v>
      </c>
      <c r="E901" s="30">
        <v>710</v>
      </c>
      <c r="F901" s="22">
        <v>717</v>
      </c>
      <c r="G901" s="30">
        <v>0</v>
      </c>
      <c r="H901" s="17">
        <f t="shared" ref="H901" si="2474">(IF(D901="SELL",E901-F901,IF(D901="BUY",F901-E901)))</f>
        <v>7</v>
      </c>
      <c r="I901" s="17">
        <v>0</v>
      </c>
      <c r="J901" s="17">
        <f t="shared" ref="J901" si="2475">I901+H901</f>
        <v>7</v>
      </c>
      <c r="K901" s="7">
        <f t="shared" ref="K901" si="2476">J901*C901</f>
        <v>1971.8309859154929</v>
      </c>
    </row>
    <row r="902" spans="1:11" ht="15" customHeight="1">
      <c r="A902" s="20">
        <v>43021</v>
      </c>
      <c r="B902" s="21" t="s">
        <v>219</v>
      </c>
      <c r="C902" s="13">
        <f t="shared" si="2355"/>
        <v>1243.7810945273632</v>
      </c>
      <c r="D902" s="22" t="s">
        <v>32</v>
      </c>
      <c r="E902" s="30">
        <v>160.80000000000001</v>
      </c>
      <c r="F902" s="22">
        <v>163</v>
      </c>
      <c r="G902" s="30">
        <v>0</v>
      </c>
      <c r="H902" s="17">
        <f t="shared" ref="H902" si="2477">(IF(D902="SELL",E902-F902,IF(D902="BUY",F902-E902)))</f>
        <v>-2.1999999999999886</v>
      </c>
      <c r="I902" s="17">
        <v>0</v>
      </c>
      <c r="J902" s="17">
        <f t="shared" ref="J902" si="2478">I902+H902</f>
        <v>-2.1999999999999886</v>
      </c>
      <c r="K902" s="7">
        <f t="shared" ref="K902" si="2479">J902*C902</f>
        <v>-2736.3184079601847</v>
      </c>
    </row>
    <row r="903" spans="1:11" ht="15" customHeight="1">
      <c r="A903" s="20">
        <v>43021</v>
      </c>
      <c r="B903" s="21" t="s">
        <v>218</v>
      </c>
      <c r="C903" s="13">
        <f t="shared" si="2355"/>
        <v>793.65079365079362</v>
      </c>
      <c r="D903" s="22" t="s">
        <v>32</v>
      </c>
      <c r="E903" s="30">
        <v>252</v>
      </c>
      <c r="F903" s="22">
        <v>249</v>
      </c>
      <c r="G903" s="30">
        <v>0</v>
      </c>
      <c r="H903" s="17">
        <f t="shared" ref="H903" si="2480">(IF(D903="SELL",E903-F903,IF(D903="BUY",F903-E903)))</f>
        <v>3</v>
      </c>
      <c r="I903" s="17">
        <v>0</v>
      </c>
      <c r="J903" s="17">
        <f t="shared" ref="J903" si="2481">I903+H903</f>
        <v>3</v>
      </c>
      <c r="K903" s="7">
        <f t="shared" ref="K903" si="2482">J903*C903</f>
        <v>2380.9523809523807</v>
      </c>
    </row>
    <row r="904" spans="1:11" ht="15" customHeight="1">
      <c r="A904" s="20">
        <v>43021</v>
      </c>
      <c r="B904" s="21" t="s">
        <v>217</v>
      </c>
      <c r="C904" s="13">
        <f t="shared" si="2355"/>
        <v>368.32412523020258</v>
      </c>
      <c r="D904" s="22" t="s">
        <v>13</v>
      </c>
      <c r="E904" s="30">
        <v>543</v>
      </c>
      <c r="F904" s="22">
        <v>548.9</v>
      </c>
      <c r="G904" s="30">
        <v>0</v>
      </c>
      <c r="H904" s="17">
        <v>5.9</v>
      </c>
      <c r="I904" s="17">
        <v>0</v>
      </c>
      <c r="J904" s="17">
        <f t="shared" ref="J904" si="2483">I904+H904</f>
        <v>5.9</v>
      </c>
      <c r="K904" s="7">
        <f t="shared" ref="K904" si="2484">J904*C904</f>
        <v>2173.1123388581955</v>
      </c>
    </row>
    <row r="905" spans="1:11" ht="15" customHeight="1">
      <c r="A905" s="20">
        <v>43020</v>
      </c>
      <c r="B905" s="21" t="s">
        <v>216</v>
      </c>
      <c r="C905" s="13">
        <f t="shared" si="2355"/>
        <v>84.21052631578948</v>
      </c>
      <c r="D905" s="22" t="s">
        <v>13</v>
      </c>
      <c r="E905" s="30">
        <v>2375</v>
      </c>
      <c r="F905" s="22">
        <v>2390</v>
      </c>
      <c r="G905" s="30">
        <v>0</v>
      </c>
      <c r="H905" s="17">
        <v>15</v>
      </c>
      <c r="I905" s="17">
        <v>0</v>
      </c>
      <c r="J905" s="17">
        <f t="shared" ref="J905" si="2485">I905+H905</f>
        <v>15</v>
      </c>
      <c r="K905" s="7">
        <f t="shared" ref="K905" si="2486">J905*C905</f>
        <v>1263.1578947368421</v>
      </c>
    </row>
    <row r="906" spans="1:11" ht="15" customHeight="1">
      <c r="A906" s="20">
        <v>43020</v>
      </c>
      <c r="B906" s="21" t="s">
        <v>215</v>
      </c>
      <c r="C906" s="13">
        <f t="shared" si="2355"/>
        <v>1483.6795252225518</v>
      </c>
      <c r="D906" s="22" t="s">
        <v>13</v>
      </c>
      <c r="E906" s="30">
        <v>134.80000000000001</v>
      </c>
      <c r="F906" s="22">
        <v>136</v>
      </c>
      <c r="G906" s="30">
        <v>0</v>
      </c>
      <c r="H906" s="17">
        <v>1.2</v>
      </c>
      <c r="I906" s="17">
        <v>0</v>
      </c>
      <c r="J906" s="17">
        <f t="shared" ref="J906" si="2487">I906+H906</f>
        <v>1.2</v>
      </c>
      <c r="K906" s="7">
        <f t="shared" ref="K906" si="2488">J906*C906</f>
        <v>1780.415430267062</v>
      </c>
    </row>
    <row r="907" spans="1:11" ht="15" customHeight="1">
      <c r="A907" s="20">
        <v>43019</v>
      </c>
      <c r="B907" s="21" t="s">
        <v>65</v>
      </c>
      <c r="C907" s="13">
        <f t="shared" si="2355"/>
        <v>896.86098654708519</v>
      </c>
      <c r="D907" s="22" t="s">
        <v>13</v>
      </c>
      <c r="E907" s="30">
        <v>223</v>
      </c>
      <c r="F907" s="22">
        <v>225</v>
      </c>
      <c r="G907" s="30">
        <v>0</v>
      </c>
      <c r="H907" s="17">
        <v>2</v>
      </c>
      <c r="I907" s="17">
        <v>0</v>
      </c>
      <c r="J907" s="17">
        <f t="shared" ref="J907" si="2489">I907+H907</f>
        <v>2</v>
      </c>
      <c r="K907" s="7">
        <f t="shared" ref="K907" si="2490">J907*C907</f>
        <v>1793.7219730941704</v>
      </c>
    </row>
    <row r="908" spans="1:11" ht="15" customHeight="1">
      <c r="A908" s="20">
        <v>43018</v>
      </c>
      <c r="B908" s="21" t="s">
        <v>214</v>
      </c>
      <c r="C908" s="13">
        <f t="shared" si="2355"/>
        <v>259.74025974025972</v>
      </c>
      <c r="D908" s="22" t="s">
        <v>13</v>
      </c>
      <c r="E908" s="30">
        <v>770</v>
      </c>
      <c r="F908" s="22">
        <v>0</v>
      </c>
      <c r="G908" s="30">
        <v>0</v>
      </c>
      <c r="H908" s="17">
        <v>0</v>
      </c>
      <c r="I908" s="17">
        <v>0</v>
      </c>
      <c r="J908" s="17">
        <f t="shared" ref="J908" si="2491">I908+H908</f>
        <v>0</v>
      </c>
      <c r="K908" s="7">
        <f t="shared" ref="K908" si="2492">J908*C908</f>
        <v>0</v>
      </c>
    </row>
    <row r="909" spans="1:11" ht="15" customHeight="1">
      <c r="A909" s="20">
        <v>43018</v>
      </c>
      <c r="B909" s="21" t="s">
        <v>213</v>
      </c>
      <c r="C909" s="13">
        <f t="shared" si="2355"/>
        <v>229.35779816513761</v>
      </c>
      <c r="D909" s="22" t="s">
        <v>13</v>
      </c>
      <c r="E909" s="30">
        <v>872</v>
      </c>
      <c r="F909" s="22">
        <v>880</v>
      </c>
      <c r="G909" s="30">
        <v>0</v>
      </c>
      <c r="H909" s="17">
        <f t="shared" ref="H909" si="2493">(IF(D909="SELL",E909-F909,IF(D909="BUY",F909-E909)))</f>
        <v>8</v>
      </c>
      <c r="I909" s="17">
        <v>0</v>
      </c>
      <c r="J909" s="17">
        <f t="shared" ref="J909" si="2494">I909+H909</f>
        <v>8</v>
      </c>
      <c r="K909" s="7">
        <f t="shared" ref="K909" si="2495">J909*C909</f>
        <v>1834.8623853211009</v>
      </c>
    </row>
    <row r="910" spans="1:11" ht="15" customHeight="1">
      <c r="A910" s="20">
        <v>43017</v>
      </c>
      <c r="B910" s="21" t="s">
        <v>212</v>
      </c>
      <c r="C910" s="13">
        <f t="shared" si="2355"/>
        <v>121.580547112462</v>
      </c>
      <c r="D910" s="22" t="s">
        <v>13</v>
      </c>
      <c r="E910" s="30">
        <v>1645</v>
      </c>
      <c r="F910" s="22">
        <v>1659</v>
      </c>
      <c r="G910" s="30">
        <v>1680</v>
      </c>
      <c r="H910" s="17">
        <f t="shared" ref="H910" si="2496">(IF(D910="SELL",E910-F910,IF(D910="BUY",F910-E910)))</f>
        <v>14</v>
      </c>
      <c r="I910" s="17">
        <f>(IF(D910="SELL",IF(G910="",0,F910-G910),IF(D910="BUY",IF(G910="",0,G910-F910))))</f>
        <v>21</v>
      </c>
      <c r="J910" s="17">
        <f t="shared" ref="J910" si="2497">I910+H910</f>
        <v>35</v>
      </c>
      <c r="K910" s="7">
        <f t="shared" ref="K910" si="2498">J910*C910</f>
        <v>4255.3191489361698</v>
      </c>
    </row>
    <row r="911" spans="1:11" ht="15" customHeight="1">
      <c r="A911" s="20">
        <v>43017</v>
      </c>
      <c r="B911" s="21" t="s">
        <v>209</v>
      </c>
      <c r="C911" s="13">
        <f t="shared" si="2355"/>
        <v>913.24200913242009</v>
      </c>
      <c r="D911" s="22" t="s">
        <v>13</v>
      </c>
      <c r="E911" s="30">
        <v>219</v>
      </c>
      <c r="F911" s="22">
        <v>221</v>
      </c>
      <c r="G911" s="30">
        <v>0</v>
      </c>
      <c r="H911" s="17">
        <f t="shared" ref="H911" si="2499">(IF(D911="SELL",E911-F911,IF(D911="BUY",F911-E911)))</f>
        <v>2</v>
      </c>
      <c r="I911" s="17">
        <v>0</v>
      </c>
      <c r="J911" s="17">
        <f t="shared" ref="J911" si="2500">I911+H911</f>
        <v>2</v>
      </c>
      <c r="K911" s="7">
        <f t="shared" ref="K911" si="2501">J911*C911</f>
        <v>1826.4840182648402</v>
      </c>
    </row>
    <row r="912" spans="1:11" ht="15" customHeight="1">
      <c r="A912" s="20">
        <v>43014</v>
      </c>
      <c r="B912" s="21" t="s">
        <v>45</v>
      </c>
      <c r="C912" s="13">
        <f t="shared" si="2355"/>
        <v>105.26315789473684</v>
      </c>
      <c r="D912" s="22" t="s">
        <v>13</v>
      </c>
      <c r="E912" s="30">
        <v>1900</v>
      </c>
      <c r="F912" s="22">
        <v>1915</v>
      </c>
      <c r="G912" s="30">
        <v>0</v>
      </c>
      <c r="H912" s="17">
        <f t="shared" ref="H912" si="2502">(IF(D912="SELL",E912-F912,IF(D912="BUY",F912-E912)))</f>
        <v>15</v>
      </c>
      <c r="I912" s="17">
        <v>0</v>
      </c>
      <c r="J912" s="17">
        <f t="shared" ref="J912" si="2503">I912+H912</f>
        <v>15</v>
      </c>
      <c r="K912" s="7">
        <f t="shared" ref="K912" si="2504">J912*C912</f>
        <v>1578.9473684210525</v>
      </c>
    </row>
    <row r="913" spans="1:11" ht="15" customHeight="1">
      <c r="A913" s="20">
        <v>43013</v>
      </c>
      <c r="B913" s="21" t="s">
        <v>211</v>
      </c>
      <c r="C913" s="13">
        <f t="shared" si="2355"/>
        <v>116.27906976744185</v>
      </c>
      <c r="D913" s="22" t="s">
        <v>13</v>
      </c>
      <c r="E913" s="30">
        <v>1720</v>
      </c>
      <c r="F913" s="22">
        <v>1740</v>
      </c>
      <c r="G913" s="30">
        <v>0</v>
      </c>
      <c r="H913" s="17">
        <f t="shared" ref="H913" si="2505">(IF(D913="SELL",E913-F913,IF(D913="BUY",F913-E913)))</f>
        <v>20</v>
      </c>
      <c r="I913" s="17">
        <v>0</v>
      </c>
      <c r="J913" s="17">
        <f t="shared" ref="J913" si="2506">I913+H913</f>
        <v>20</v>
      </c>
      <c r="K913" s="7">
        <f t="shared" ref="K913" si="2507">J913*C913</f>
        <v>2325.5813953488368</v>
      </c>
    </row>
    <row r="914" spans="1:11" ht="15" customHeight="1">
      <c r="A914" s="20">
        <v>43011</v>
      </c>
      <c r="B914" s="21" t="s">
        <v>210</v>
      </c>
      <c r="C914" s="13">
        <f t="shared" si="2355"/>
        <v>140.74595355383534</v>
      </c>
      <c r="D914" s="22" t="s">
        <v>13</v>
      </c>
      <c r="E914" s="30">
        <v>1421</v>
      </c>
      <c r="F914" s="22">
        <v>1434</v>
      </c>
      <c r="G914" s="30">
        <v>0</v>
      </c>
      <c r="H914" s="17">
        <f t="shared" ref="H914" si="2508">(IF(D914="SELL",E914-F914,IF(D914="BUY",F914-E914)))</f>
        <v>13</v>
      </c>
      <c r="I914" s="17">
        <v>0</v>
      </c>
      <c r="J914" s="17">
        <f t="shared" ref="J914" si="2509">I914+H914</f>
        <v>13</v>
      </c>
      <c r="K914" s="7">
        <f t="shared" ref="K914" si="2510">J914*C914</f>
        <v>1829.6973961998594</v>
      </c>
    </row>
    <row r="915" spans="1:11" ht="15" customHeight="1">
      <c r="A915" s="20">
        <v>43007</v>
      </c>
      <c r="B915" s="21" t="s">
        <v>208</v>
      </c>
      <c r="C915" s="13">
        <f t="shared" si="2355"/>
        <v>318.47133757961785</v>
      </c>
      <c r="D915" s="22" t="s">
        <v>13</v>
      </c>
      <c r="E915" s="30">
        <v>628</v>
      </c>
      <c r="F915" s="22">
        <v>634</v>
      </c>
      <c r="G915" s="30">
        <v>640</v>
      </c>
      <c r="H915" s="17">
        <f t="shared" ref="H915" si="2511">(IF(D915="SELL",E915-F915,IF(D915="BUY",F915-E915)))</f>
        <v>6</v>
      </c>
      <c r="I915" s="17">
        <f>(IF(D915="SELL",IF(G915="",0,F915-G915),IF(D915="BUY",IF(G915="",0,G915-F915))))</f>
        <v>6</v>
      </c>
      <c r="J915" s="17">
        <f t="shared" ref="J915" si="2512">I915+H915</f>
        <v>12</v>
      </c>
      <c r="K915" s="7">
        <f t="shared" ref="K915" si="2513">J915*C915</f>
        <v>3821.6560509554142</v>
      </c>
    </row>
    <row r="916" spans="1:11" ht="15" customHeight="1">
      <c r="A916" s="20">
        <v>43007</v>
      </c>
      <c r="B916" s="21" t="s">
        <v>209</v>
      </c>
      <c r="C916" s="13">
        <f t="shared" si="2355"/>
        <v>938.52651337400289</v>
      </c>
      <c r="D916" s="22" t="s">
        <v>13</v>
      </c>
      <c r="E916" s="30">
        <v>213.1</v>
      </c>
      <c r="F916" s="22">
        <v>215</v>
      </c>
      <c r="G916" s="30">
        <v>0</v>
      </c>
      <c r="H916" s="17">
        <f t="shared" ref="H916" si="2514">(IF(D916="SELL",E916-F916,IF(D916="BUY",F916-E916)))</f>
        <v>1.9000000000000057</v>
      </c>
      <c r="I916" s="17">
        <v>0</v>
      </c>
      <c r="J916" s="17">
        <f t="shared" ref="J916" si="2515">I916+H916</f>
        <v>1.9000000000000057</v>
      </c>
      <c r="K916" s="7">
        <f t="shared" ref="K916" si="2516">J916*C916</f>
        <v>1783.2003754106108</v>
      </c>
    </row>
    <row r="917" spans="1:11" ht="15" customHeight="1">
      <c r="A917" s="20">
        <v>43006</v>
      </c>
      <c r="B917" s="21" t="s">
        <v>207</v>
      </c>
      <c r="C917" s="13">
        <f t="shared" si="2355"/>
        <v>157.48031496062993</v>
      </c>
      <c r="D917" s="22" t="s">
        <v>13</v>
      </c>
      <c r="E917" s="30">
        <v>1270</v>
      </c>
      <c r="F917" s="22">
        <v>1280</v>
      </c>
      <c r="G917" s="30">
        <v>0</v>
      </c>
      <c r="H917" s="17">
        <f t="shared" ref="H917" si="2517">(IF(D917="SELL",E917-F917,IF(D917="BUY",F917-E917)))</f>
        <v>10</v>
      </c>
      <c r="I917" s="17">
        <v>0</v>
      </c>
      <c r="J917" s="17">
        <f t="shared" ref="J917" si="2518">I917+H917</f>
        <v>10</v>
      </c>
      <c r="K917" s="7">
        <f t="shared" ref="K917" si="2519">J917*C917</f>
        <v>1574.8031496062993</v>
      </c>
    </row>
    <row r="918" spans="1:11" ht="15" customHeight="1">
      <c r="A918" s="20">
        <v>43006</v>
      </c>
      <c r="B918" s="21" t="s">
        <v>202</v>
      </c>
      <c r="C918" s="13">
        <f t="shared" si="2355"/>
        <v>1762.1145374449338</v>
      </c>
      <c r="D918" s="22" t="s">
        <v>32</v>
      </c>
      <c r="E918" s="30">
        <v>113.5</v>
      </c>
      <c r="F918" s="22">
        <v>112.5</v>
      </c>
      <c r="G918" s="30">
        <v>0</v>
      </c>
      <c r="H918" s="17">
        <f t="shared" ref="H918" si="2520">(IF(D918="SELL",E918-F918,IF(D918="BUY",F918-E918)))</f>
        <v>1</v>
      </c>
      <c r="I918" s="17">
        <v>0</v>
      </c>
      <c r="J918" s="17">
        <f t="shared" ref="J918:J919" si="2521">I918+H918</f>
        <v>1</v>
      </c>
      <c r="K918" s="7">
        <f t="shared" ref="K918:K919" si="2522">J918*C918</f>
        <v>1762.1145374449338</v>
      </c>
    </row>
    <row r="919" spans="1:11" ht="15" customHeight="1">
      <c r="A919" s="20">
        <v>43005</v>
      </c>
      <c r="B919" s="21" t="s">
        <v>91</v>
      </c>
      <c r="C919" s="13">
        <f t="shared" si="2355"/>
        <v>492.61083743842363</v>
      </c>
      <c r="D919" s="22" t="s">
        <v>13</v>
      </c>
      <c r="E919" s="30">
        <v>406</v>
      </c>
      <c r="F919" s="22">
        <v>0</v>
      </c>
      <c r="G919" s="30">
        <v>0</v>
      </c>
      <c r="H919" s="17">
        <v>0</v>
      </c>
      <c r="I919" s="17">
        <v>0</v>
      </c>
      <c r="J919" s="17">
        <f t="shared" si="2521"/>
        <v>0</v>
      </c>
      <c r="K919" s="7">
        <f t="shared" si="2522"/>
        <v>0</v>
      </c>
    </row>
    <row r="920" spans="1:11" ht="15" customHeight="1">
      <c r="A920" s="20">
        <v>43004</v>
      </c>
      <c r="B920" s="21" t="s">
        <v>206</v>
      </c>
      <c r="C920" s="13">
        <f t="shared" si="2355"/>
        <v>199.00497512437812</v>
      </c>
      <c r="D920" s="22" t="s">
        <v>13</v>
      </c>
      <c r="E920" s="30">
        <v>1005</v>
      </c>
      <c r="F920" s="22">
        <v>1012.4</v>
      </c>
      <c r="G920" s="30">
        <v>0</v>
      </c>
      <c r="H920" s="17">
        <f t="shared" ref="H920:H921" si="2523">(IF(D920="SELL",E920-F920,IF(D920="BUY",F920-E920)))</f>
        <v>7.3999999999999773</v>
      </c>
      <c r="I920" s="17">
        <v>0</v>
      </c>
      <c r="J920" s="17">
        <f t="shared" ref="J920:J921" si="2524">I920+H920</f>
        <v>7.3999999999999773</v>
      </c>
      <c r="K920" s="7">
        <f t="shared" ref="K920:K921" si="2525">J920*C920</f>
        <v>1472.6368159203935</v>
      </c>
    </row>
    <row r="921" spans="1:11" ht="15" customHeight="1">
      <c r="A921" s="20">
        <v>43000</v>
      </c>
      <c r="B921" s="21" t="s">
        <v>205</v>
      </c>
      <c r="C921" s="13">
        <f t="shared" si="2355"/>
        <v>313.9717425431711</v>
      </c>
      <c r="D921" s="22" t="s">
        <v>32</v>
      </c>
      <c r="E921" s="30">
        <v>637</v>
      </c>
      <c r="F921" s="22">
        <v>630</v>
      </c>
      <c r="G921" s="30">
        <v>0</v>
      </c>
      <c r="H921" s="17">
        <f t="shared" si="2523"/>
        <v>7</v>
      </c>
      <c r="I921" s="17">
        <v>0</v>
      </c>
      <c r="J921" s="17">
        <f t="shared" si="2524"/>
        <v>7</v>
      </c>
      <c r="K921" s="7">
        <f t="shared" si="2525"/>
        <v>2197.802197802198</v>
      </c>
    </row>
    <row r="922" spans="1:11" ht="15" customHeight="1">
      <c r="A922" s="20">
        <v>42999</v>
      </c>
      <c r="B922" s="21" t="s">
        <v>204</v>
      </c>
      <c r="C922" s="13">
        <f t="shared" si="2355"/>
        <v>163.9344262295082</v>
      </c>
      <c r="D922" s="22" t="s">
        <v>13</v>
      </c>
      <c r="E922" s="30">
        <v>1220</v>
      </c>
      <c r="F922" s="22">
        <v>1230</v>
      </c>
      <c r="G922" s="30">
        <v>0</v>
      </c>
      <c r="H922" s="17">
        <f t="shared" ref="H922" si="2526">(IF(D922="SELL",E922-F922,IF(D922="BUY",F922-E922)))</f>
        <v>10</v>
      </c>
      <c r="I922" s="17">
        <v>0</v>
      </c>
      <c r="J922" s="17">
        <f t="shared" ref="J922" si="2527">I922+H922</f>
        <v>10</v>
      </c>
      <c r="K922" s="7">
        <f t="shared" ref="K922" si="2528">J922*C922</f>
        <v>1639.344262295082</v>
      </c>
    </row>
    <row r="923" spans="1:11" ht="15" customHeight="1">
      <c r="A923" s="20">
        <v>42998</v>
      </c>
      <c r="B923" s="21" t="s">
        <v>203</v>
      </c>
      <c r="C923" s="13">
        <f t="shared" ref="C923:C986" si="2529">200000/E923</f>
        <v>125</v>
      </c>
      <c r="D923" s="22" t="s">
        <v>13</v>
      </c>
      <c r="E923" s="30">
        <v>1600</v>
      </c>
      <c r="F923" s="22">
        <v>1580</v>
      </c>
      <c r="G923" s="30">
        <v>0</v>
      </c>
      <c r="H923" s="17">
        <f t="shared" ref="H923" si="2530">(IF(D923="SELL",E923-F923,IF(D923="BUY",F923-E923)))</f>
        <v>-20</v>
      </c>
      <c r="I923" s="17">
        <v>0</v>
      </c>
      <c r="J923" s="17">
        <f t="shared" ref="J923" si="2531">I923+H923</f>
        <v>-20</v>
      </c>
      <c r="K923" s="7">
        <f t="shared" ref="K923" si="2532">J923*C923</f>
        <v>-2500</v>
      </c>
    </row>
    <row r="924" spans="1:11" ht="15" customHeight="1">
      <c r="A924" s="20">
        <v>42997</v>
      </c>
      <c r="B924" s="21" t="s">
        <v>203</v>
      </c>
      <c r="C924" s="13">
        <f t="shared" si="2529"/>
        <v>128.61736334405145</v>
      </c>
      <c r="D924" s="22" t="s">
        <v>13</v>
      </c>
      <c r="E924" s="30">
        <v>1555</v>
      </c>
      <c r="F924" s="22">
        <v>1570</v>
      </c>
      <c r="G924" s="30">
        <v>0</v>
      </c>
      <c r="H924" s="17">
        <f t="shared" ref="H924" si="2533">(IF(D924="SELL",E924-F924,IF(D924="BUY",F924-E924)))</f>
        <v>15</v>
      </c>
      <c r="I924" s="17">
        <v>0</v>
      </c>
      <c r="J924" s="17">
        <f t="shared" ref="J924" si="2534">I924+H924</f>
        <v>15</v>
      </c>
      <c r="K924" s="7">
        <f t="shared" ref="K924" si="2535">J924*C924</f>
        <v>1929.2604501607718</v>
      </c>
    </row>
    <row r="925" spans="1:11" ht="15" customHeight="1">
      <c r="A925" s="20">
        <v>42996</v>
      </c>
      <c r="B925" s="21" t="s">
        <v>202</v>
      </c>
      <c r="C925" s="13">
        <f t="shared" si="2529"/>
        <v>1542.0200462606015</v>
      </c>
      <c r="D925" s="22" t="s">
        <v>13</v>
      </c>
      <c r="E925" s="30">
        <v>129.69999999999999</v>
      </c>
      <c r="F925" s="22">
        <v>131</v>
      </c>
      <c r="G925" s="30">
        <v>133</v>
      </c>
      <c r="H925" s="17">
        <f t="shared" ref="H925" si="2536">(IF(D925="SELL",E925-F925,IF(D925="BUY",F925-E925)))</f>
        <v>1.3000000000000114</v>
      </c>
      <c r="I925" s="17">
        <f>(IF(D925="SELL",IF(G925="",0,F925-G925),IF(D925="BUY",IF(G925="",0,G925-F925))))</f>
        <v>2</v>
      </c>
      <c r="J925" s="17">
        <f t="shared" ref="J925" si="2537">I925+H925</f>
        <v>3.3000000000000114</v>
      </c>
      <c r="K925" s="7">
        <f t="shared" ref="K925" si="2538">J925*C925</f>
        <v>5088.6661526600028</v>
      </c>
    </row>
    <row r="926" spans="1:11" ht="15" customHeight="1">
      <c r="A926" s="20">
        <v>42996</v>
      </c>
      <c r="B926" s="21" t="s">
        <v>201</v>
      </c>
      <c r="C926" s="13">
        <f t="shared" si="2529"/>
        <v>301.65912518853696</v>
      </c>
      <c r="D926" s="22" t="s">
        <v>13</v>
      </c>
      <c r="E926" s="30">
        <v>663</v>
      </c>
      <c r="F926" s="22">
        <v>669</v>
      </c>
      <c r="G926" s="30">
        <v>674</v>
      </c>
      <c r="H926" s="17">
        <f t="shared" ref="H926" si="2539">(IF(D926="SELL",E926-F926,IF(D926="BUY",F926-E926)))</f>
        <v>6</v>
      </c>
      <c r="I926" s="17">
        <f>(IF(D926="SELL",IF(G926="",0,F926-G926),IF(D926="BUY",IF(G926="",0,G926-F926))))</f>
        <v>5</v>
      </c>
      <c r="J926" s="17">
        <f t="shared" ref="J926" si="2540">I926+H926</f>
        <v>11</v>
      </c>
      <c r="K926" s="7">
        <f t="shared" ref="K926" si="2541">J926*C926</f>
        <v>3318.2503770739067</v>
      </c>
    </row>
    <row r="927" spans="1:11" ht="15" customHeight="1">
      <c r="A927" s="20">
        <v>42996</v>
      </c>
      <c r="B927" s="21" t="s">
        <v>200</v>
      </c>
      <c r="C927" s="13">
        <f t="shared" si="2529"/>
        <v>800</v>
      </c>
      <c r="D927" s="22" t="s">
        <v>13</v>
      </c>
      <c r="E927" s="30">
        <v>250</v>
      </c>
      <c r="F927" s="22">
        <v>253</v>
      </c>
      <c r="G927" s="30">
        <v>256</v>
      </c>
      <c r="H927" s="17">
        <f t="shared" ref="H927" si="2542">(IF(D927="SELL",E927-F927,IF(D927="BUY",F927-E927)))</f>
        <v>3</v>
      </c>
      <c r="I927" s="17">
        <f>(IF(D927="SELL",IF(G927="",0,F927-G927),IF(D927="BUY",IF(G927="",0,G927-F927))))</f>
        <v>3</v>
      </c>
      <c r="J927" s="17">
        <f t="shared" ref="J927" si="2543">I927+H927</f>
        <v>6</v>
      </c>
      <c r="K927" s="7">
        <f t="shared" ref="K927" si="2544">J927*C927</f>
        <v>4800</v>
      </c>
    </row>
    <row r="928" spans="1:11" ht="15" customHeight="1">
      <c r="A928" s="20">
        <v>42993</v>
      </c>
      <c r="B928" s="21" t="s">
        <v>199</v>
      </c>
      <c r="C928" s="13">
        <f t="shared" si="2529"/>
        <v>221.97558268590456</v>
      </c>
      <c r="D928" s="22" t="s">
        <v>13</v>
      </c>
      <c r="E928" s="30">
        <v>901</v>
      </c>
      <c r="F928" s="22">
        <v>911</v>
      </c>
      <c r="G928" s="30">
        <v>0</v>
      </c>
      <c r="H928" s="17">
        <f t="shared" ref="H928" si="2545">(IF(D928="SELL",E928-F928,IF(D928="BUY",F928-E928)))</f>
        <v>10</v>
      </c>
      <c r="I928" s="17">
        <v>0</v>
      </c>
      <c r="J928" s="17">
        <f t="shared" ref="J928" si="2546">I928+H928</f>
        <v>10</v>
      </c>
      <c r="K928" s="7">
        <f t="shared" ref="K928" si="2547">J928*C928</f>
        <v>2219.7558268590456</v>
      </c>
    </row>
    <row r="929" spans="1:11" ht="15" customHeight="1">
      <c r="A929" s="20">
        <v>42993</v>
      </c>
      <c r="B929" s="21" t="s">
        <v>198</v>
      </c>
      <c r="C929" s="13">
        <f t="shared" si="2529"/>
        <v>990.09900990099015</v>
      </c>
      <c r="D929" s="22" t="s">
        <v>32</v>
      </c>
      <c r="E929" s="30">
        <v>202</v>
      </c>
      <c r="F929" s="22">
        <v>206</v>
      </c>
      <c r="G929" s="30">
        <v>0</v>
      </c>
      <c r="H929" s="17">
        <f t="shared" ref="H929" si="2548">(IF(D929="SELL",E929-F929,IF(D929="BUY",F929-E929)))</f>
        <v>-4</v>
      </c>
      <c r="I929" s="17">
        <v>0</v>
      </c>
      <c r="J929" s="17">
        <f t="shared" ref="J929" si="2549">I929+H929</f>
        <v>-4</v>
      </c>
      <c r="K929" s="7">
        <f t="shared" ref="K929" si="2550">J929*C929</f>
        <v>-3960.3960396039606</v>
      </c>
    </row>
    <row r="930" spans="1:11" ht="15" customHeight="1">
      <c r="A930" s="20">
        <v>42992</v>
      </c>
      <c r="B930" s="21" t="s">
        <v>196</v>
      </c>
      <c r="C930" s="13">
        <f t="shared" si="2529"/>
        <v>1025.6410256410256</v>
      </c>
      <c r="D930" s="22" t="s">
        <v>13</v>
      </c>
      <c r="E930" s="30">
        <v>195</v>
      </c>
      <c r="F930" s="22">
        <v>196.5</v>
      </c>
      <c r="G930" s="30">
        <v>0</v>
      </c>
      <c r="H930" s="17">
        <f t="shared" ref="H930:H931" si="2551">(IF(D930="SELL",E930-F930,IF(D930="BUY",F930-E930)))</f>
        <v>1.5</v>
      </c>
      <c r="I930" s="17">
        <v>0</v>
      </c>
      <c r="J930" s="17">
        <f t="shared" ref="J930" si="2552">I930+H930</f>
        <v>1.5</v>
      </c>
      <c r="K930" s="7">
        <f t="shared" ref="K930:K931" si="2553">J930*C930</f>
        <v>1538.4615384615386</v>
      </c>
    </row>
    <row r="931" spans="1:11" ht="15" customHeight="1">
      <c r="A931" s="20">
        <v>42992</v>
      </c>
      <c r="B931" s="21" t="s">
        <v>197</v>
      </c>
      <c r="C931" s="13">
        <f t="shared" si="2529"/>
        <v>88.809946714031966</v>
      </c>
      <c r="D931" s="22" t="s">
        <v>13</v>
      </c>
      <c r="E931" s="30">
        <v>2252</v>
      </c>
      <c r="F931" s="22">
        <v>2264</v>
      </c>
      <c r="G931" s="30">
        <v>0</v>
      </c>
      <c r="H931" s="17">
        <f t="shared" si="2551"/>
        <v>12</v>
      </c>
      <c r="I931" s="17">
        <v>0</v>
      </c>
      <c r="J931" s="17">
        <f t="shared" ref="J931" si="2554">I931+H931</f>
        <v>12</v>
      </c>
      <c r="K931" s="7">
        <f t="shared" si="2553"/>
        <v>1065.7193605683835</v>
      </c>
    </row>
    <row r="932" spans="1:11" ht="15" customHeight="1">
      <c r="A932" s="20">
        <v>42990</v>
      </c>
      <c r="B932" s="21" t="s">
        <v>195</v>
      </c>
      <c r="C932" s="13">
        <f t="shared" si="2529"/>
        <v>292.93299157817648</v>
      </c>
      <c r="D932" s="22" t="s">
        <v>13</v>
      </c>
      <c r="E932" s="30">
        <v>682.75</v>
      </c>
      <c r="F932" s="22">
        <v>689</v>
      </c>
      <c r="G932" s="30">
        <v>0</v>
      </c>
      <c r="H932" s="17">
        <f t="shared" ref="H932" si="2555">(IF(D932="SELL",E932-F932,IF(D932="BUY",F932-E932)))</f>
        <v>6.25</v>
      </c>
      <c r="I932" s="17">
        <v>0</v>
      </c>
      <c r="J932" s="17">
        <f t="shared" ref="J932" si="2556">I932+H932</f>
        <v>6.25</v>
      </c>
      <c r="K932" s="7">
        <f t="shared" ref="K932" si="2557">J932*C932</f>
        <v>1830.831197363603</v>
      </c>
    </row>
    <row r="933" spans="1:11" ht="15" customHeight="1">
      <c r="A933" s="20">
        <v>42985</v>
      </c>
      <c r="B933" s="21" t="s">
        <v>193</v>
      </c>
      <c r="C933" s="13">
        <f t="shared" si="2529"/>
        <v>149.92503748125938</v>
      </c>
      <c r="D933" s="22" t="s">
        <v>13</v>
      </c>
      <c r="E933" s="30">
        <v>1334</v>
      </c>
      <c r="F933" s="22">
        <v>1343</v>
      </c>
      <c r="G933" s="30">
        <v>0</v>
      </c>
      <c r="H933" s="17">
        <f t="shared" ref="H933" si="2558">(IF(D933="SELL",E933-F933,IF(D933="BUY",F933-E933)))</f>
        <v>9</v>
      </c>
      <c r="I933" s="17">
        <v>0</v>
      </c>
      <c r="J933" s="17">
        <f t="shared" ref="J933" si="2559">I933+H933</f>
        <v>9</v>
      </c>
      <c r="K933" s="7">
        <f t="shared" ref="K933" si="2560">J933*C933</f>
        <v>1349.3253373313344</v>
      </c>
    </row>
    <row r="934" spans="1:11" ht="15" customHeight="1">
      <c r="A934" s="20">
        <v>42984</v>
      </c>
      <c r="B934" s="21" t="s">
        <v>83</v>
      </c>
      <c r="C934" s="13">
        <f t="shared" si="2529"/>
        <v>266.66666666666669</v>
      </c>
      <c r="D934" s="22" t="s">
        <v>13</v>
      </c>
      <c r="E934" s="30">
        <v>750</v>
      </c>
      <c r="F934" s="22">
        <v>763</v>
      </c>
      <c r="G934" s="30">
        <v>774</v>
      </c>
      <c r="H934" s="17">
        <f t="shared" ref="H934" si="2561">(IF(D934="SELL",E934-F934,IF(D934="BUY",F934-E934)))</f>
        <v>13</v>
      </c>
      <c r="I934" s="17">
        <f>(IF(D934="SELL",IF(G934="",0,F934-G934),IF(D934="BUY",IF(G934="",0,G934-F934))))</f>
        <v>11</v>
      </c>
      <c r="J934" s="17">
        <f t="shared" ref="J934" si="2562">I934+H934</f>
        <v>24</v>
      </c>
      <c r="K934" s="7">
        <f t="shared" ref="K934" si="2563">J934*C934</f>
        <v>6400</v>
      </c>
    </row>
    <row r="935" spans="1:11" ht="15" customHeight="1">
      <c r="A935" s="20">
        <v>42979</v>
      </c>
      <c r="B935" s="21" t="s">
        <v>192</v>
      </c>
      <c r="C935" s="13">
        <f t="shared" si="2529"/>
        <v>989.11968348170137</v>
      </c>
      <c r="D935" s="22" t="s">
        <v>13</v>
      </c>
      <c r="E935" s="30">
        <v>202.2</v>
      </c>
      <c r="F935" s="22">
        <v>204.2</v>
      </c>
      <c r="G935" s="30">
        <v>206.95</v>
      </c>
      <c r="H935" s="17">
        <f t="shared" ref="H935" si="2564">(IF(D935="SELL",E935-F935,IF(D935="BUY",F935-E935)))</f>
        <v>2</v>
      </c>
      <c r="I935" s="17">
        <f>(IF(D935="SELL",IF(G935="",0,F935-G935),IF(D935="BUY",IF(G935="",0,G935-F935))))</f>
        <v>2.75</v>
      </c>
      <c r="J935" s="17">
        <f t="shared" ref="J935" si="2565">I935+H935</f>
        <v>4.75</v>
      </c>
      <c r="K935" s="7">
        <f t="shared" ref="K935" si="2566">J935*C935</f>
        <v>4698.3184965380815</v>
      </c>
    </row>
    <row r="936" spans="1:11" ht="15" customHeight="1">
      <c r="A936" s="20">
        <v>42978</v>
      </c>
      <c r="B936" s="21" t="s">
        <v>70</v>
      </c>
      <c r="C936" s="13">
        <f t="shared" si="2529"/>
        <v>315.05986137366102</v>
      </c>
      <c r="D936" s="22" t="s">
        <v>13</v>
      </c>
      <c r="E936" s="30">
        <v>634.79999999999995</v>
      </c>
      <c r="F936" s="22">
        <v>645</v>
      </c>
      <c r="G936" s="30">
        <v>649</v>
      </c>
      <c r="H936" s="17">
        <f t="shared" ref="H936" si="2567">(IF(D936="SELL",E936-F936,IF(D936="BUY",F936-E936)))</f>
        <v>10.200000000000045</v>
      </c>
      <c r="I936" s="17">
        <f>(IF(D936="SELL",IF(G936="",0,F936-G936),IF(D936="BUY",IF(G936="",0,G936-F936))))</f>
        <v>4</v>
      </c>
      <c r="J936" s="17">
        <f t="shared" ref="J936" si="2568">I936+H936</f>
        <v>14.200000000000045</v>
      </c>
      <c r="K936" s="7">
        <f t="shared" ref="K936" si="2569">J936*C936</f>
        <v>4473.850031506001</v>
      </c>
    </row>
    <row r="937" spans="1:11" ht="15" customHeight="1">
      <c r="A937" s="20">
        <v>42977</v>
      </c>
      <c r="B937" s="21" t="s">
        <v>191</v>
      </c>
      <c r="C937" s="13">
        <f t="shared" si="2529"/>
        <v>1616.8148746968473</v>
      </c>
      <c r="D937" s="22" t="s">
        <v>13</v>
      </c>
      <c r="E937" s="30">
        <v>123.7</v>
      </c>
      <c r="F937" s="22">
        <v>124.8</v>
      </c>
      <c r="G937" s="30">
        <v>0</v>
      </c>
      <c r="H937" s="17">
        <f t="shared" ref="H937" si="2570">(IF(D937="SELL",E937-F937,IF(D937="BUY",F937-E937)))</f>
        <v>1.0999999999999943</v>
      </c>
      <c r="I937" s="17">
        <v>0</v>
      </c>
      <c r="J937" s="17">
        <f t="shared" ref="J937" si="2571">I937+H937</f>
        <v>1.0999999999999943</v>
      </c>
      <c r="K937" s="7">
        <f t="shared" ref="K937" si="2572">J937*C937</f>
        <v>1778.4963621665229</v>
      </c>
    </row>
    <row r="938" spans="1:11" ht="15" customHeight="1">
      <c r="A938" s="20">
        <v>42977</v>
      </c>
      <c r="B938" s="21" t="s">
        <v>188</v>
      </c>
      <c r="C938" s="13">
        <f t="shared" si="2529"/>
        <v>420.12393656128557</v>
      </c>
      <c r="D938" s="22" t="s">
        <v>13</v>
      </c>
      <c r="E938" s="30">
        <v>476.05</v>
      </c>
      <c r="F938" s="22">
        <v>480.05</v>
      </c>
      <c r="G938" s="30">
        <v>488</v>
      </c>
      <c r="H938" s="17">
        <f t="shared" ref="H938" si="2573">(IF(D938="SELL",E938-F938,IF(D938="BUY",F938-E938)))</f>
        <v>4</v>
      </c>
      <c r="I938" s="17">
        <f>(IF(D938="SELL",IF(G938="",0,F938-G938),IF(D938="BUY",IF(G938="",0,G938-F938))))</f>
        <v>7.9499999999999886</v>
      </c>
      <c r="J938" s="17">
        <f t="shared" ref="J938" si="2574">I938+H938</f>
        <v>11.949999999999989</v>
      </c>
      <c r="K938" s="7">
        <f t="shared" ref="K938" si="2575">J938*C938</f>
        <v>5020.4810419073574</v>
      </c>
    </row>
    <row r="939" spans="1:11" ht="15" customHeight="1">
      <c r="A939" s="20">
        <v>42975</v>
      </c>
      <c r="B939" s="21" t="s">
        <v>91</v>
      </c>
      <c r="C939" s="13">
        <f t="shared" si="2529"/>
        <v>459.77011494252872</v>
      </c>
      <c r="D939" s="22" t="s">
        <v>13</v>
      </c>
      <c r="E939" s="30">
        <v>435</v>
      </c>
      <c r="F939" s="22">
        <v>442.5</v>
      </c>
      <c r="G939" s="30">
        <v>0</v>
      </c>
      <c r="H939" s="17">
        <f t="shared" ref="H939" si="2576">(IF(D939="SELL",E939-F939,IF(D939="BUY",F939-E939)))</f>
        <v>7.5</v>
      </c>
      <c r="I939" s="17">
        <v>0</v>
      </c>
      <c r="J939" s="17">
        <f t="shared" ref="J939" si="2577">I939+H939</f>
        <v>7.5</v>
      </c>
      <c r="K939" s="7">
        <f t="shared" ref="K939" si="2578">J939*C939</f>
        <v>3448.2758620689656</v>
      </c>
    </row>
    <row r="940" spans="1:11" ht="15" customHeight="1">
      <c r="A940" s="20">
        <v>42970</v>
      </c>
      <c r="B940" s="21" t="s">
        <v>190</v>
      </c>
      <c r="C940" s="13">
        <f t="shared" si="2529"/>
        <v>863.18515321536472</v>
      </c>
      <c r="D940" s="22" t="s">
        <v>13</v>
      </c>
      <c r="E940" s="30">
        <v>231.7</v>
      </c>
      <c r="F940" s="22">
        <v>233.15</v>
      </c>
      <c r="G940" s="30">
        <v>0</v>
      </c>
      <c r="H940" s="17">
        <f t="shared" ref="H940" si="2579">(IF(D940="SELL",E940-F940,IF(D940="BUY",F940-E940)))</f>
        <v>1.4500000000000171</v>
      </c>
      <c r="I940" s="17">
        <v>0</v>
      </c>
      <c r="J940" s="17">
        <f t="shared" ref="J940" si="2580">I940+H940</f>
        <v>1.4500000000000171</v>
      </c>
      <c r="K940" s="7">
        <f t="shared" ref="K940" si="2581">J940*C940</f>
        <v>1251.6184721622935</v>
      </c>
    </row>
    <row r="941" spans="1:11" s="24" customFormat="1" ht="15" customHeight="1">
      <c r="A941" s="20">
        <v>42969</v>
      </c>
      <c r="B941" s="21" t="s">
        <v>189</v>
      </c>
      <c r="C941" s="13">
        <f t="shared" si="2529"/>
        <v>482.5090470446321</v>
      </c>
      <c r="D941" s="22" t="s">
        <v>13</v>
      </c>
      <c r="E941" s="30">
        <v>414.5</v>
      </c>
      <c r="F941" s="22">
        <v>419</v>
      </c>
      <c r="G941" s="30">
        <v>0</v>
      </c>
      <c r="H941" s="17">
        <f t="shared" ref="H941" si="2582">(IF(D941="SELL",E941-F941,IF(D941="BUY",F941-E941)))</f>
        <v>4.5</v>
      </c>
      <c r="I941" s="17">
        <v>0</v>
      </c>
      <c r="J941" s="17">
        <f t="shared" ref="J941" si="2583">I941+H941</f>
        <v>4.5</v>
      </c>
      <c r="K941" s="7">
        <f t="shared" ref="K941" si="2584">J941*C941</f>
        <v>2171.2907117008444</v>
      </c>
    </row>
    <row r="942" spans="1:11" s="24" customFormat="1" ht="15" customHeight="1">
      <c r="A942" s="20">
        <v>42969</v>
      </c>
      <c r="B942" s="21" t="s">
        <v>188</v>
      </c>
      <c r="C942" s="13">
        <f t="shared" si="2529"/>
        <v>443.21329639889194</v>
      </c>
      <c r="D942" s="22" t="s">
        <v>13</v>
      </c>
      <c r="E942" s="30">
        <v>451.25</v>
      </c>
      <c r="F942" s="22">
        <v>454.15</v>
      </c>
      <c r="G942" s="30">
        <v>0</v>
      </c>
      <c r="H942" s="17">
        <f t="shared" ref="H942:H943" si="2585">(IF(D942="SELL",E942-F942,IF(D942="BUY",F942-E942)))</f>
        <v>2.8999999999999773</v>
      </c>
      <c r="I942" s="17">
        <v>0</v>
      </c>
      <c r="J942" s="17">
        <f t="shared" ref="J942:J943" si="2586">I942+H942</f>
        <v>2.8999999999999773</v>
      </c>
      <c r="K942" s="7">
        <f t="shared" ref="K942:K943" si="2587">J942*C942</f>
        <v>1285.3185595567766</v>
      </c>
    </row>
    <row r="943" spans="1:11" s="24" customFormat="1" ht="15" customHeight="1">
      <c r="A943" s="20">
        <v>42969</v>
      </c>
      <c r="B943" s="21" t="s">
        <v>187</v>
      </c>
      <c r="C943" s="13">
        <f t="shared" si="2529"/>
        <v>318.72509960159363</v>
      </c>
      <c r="D943" s="22" t="s">
        <v>13</v>
      </c>
      <c r="E943" s="30">
        <v>627.5</v>
      </c>
      <c r="F943" s="22">
        <v>617</v>
      </c>
      <c r="G943" s="30">
        <v>0</v>
      </c>
      <c r="H943" s="17">
        <f t="shared" si="2585"/>
        <v>-10.5</v>
      </c>
      <c r="I943" s="17">
        <v>0</v>
      </c>
      <c r="J943" s="17">
        <f t="shared" si="2586"/>
        <v>-10.5</v>
      </c>
      <c r="K943" s="7">
        <f t="shared" si="2587"/>
        <v>-3346.6135458167332</v>
      </c>
    </row>
    <row r="944" spans="1:11" s="24" customFormat="1" ht="15" customHeight="1">
      <c r="A944" s="20">
        <v>42968</v>
      </c>
      <c r="B944" s="21" t="s">
        <v>186</v>
      </c>
      <c r="C944" s="13">
        <f t="shared" si="2529"/>
        <v>1869.1588785046729</v>
      </c>
      <c r="D944" s="22" t="s">
        <v>32</v>
      </c>
      <c r="E944" s="30">
        <v>107</v>
      </c>
      <c r="F944" s="22">
        <v>106</v>
      </c>
      <c r="G944" s="30">
        <v>0</v>
      </c>
      <c r="H944" s="17">
        <f t="shared" ref="H944" si="2588">(IF(D944="SELL",E944-F944,IF(D944="BUY",F944-E944)))</f>
        <v>1</v>
      </c>
      <c r="I944" s="17">
        <v>0</v>
      </c>
      <c r="J944" s="17">
        <f t="shared" ref="J944" si="2589">I944+H944</f>
        <v>1</v>
      </c>
      <c r="K944" s="7">
        <f t="shared" ref="K944" si="2590">J944*C944</f>
        <v>1869.1588785046729</v>
      </c>
    </row>
    <row r="945" spans="1:11" s="24" customFormat="1" ht="15" customHeight="1">
      <c r="A945" s="20">
        <v>42968</v>
      </c>
      <c r="B945" s="21" t="s">
        <v>185</v>
      </c>
      <c r="C945" s="13">
        <f t="shared" si="2529"/>
        <v>486.61800486618006</v>
      </c>
      <c r="D945" s="22" t="s">
        <v>13</v>
      </c>
      <c r="E945" s="30">
        <v>411</v>
      </c>
      <c r="F945" s="22">
        <v>415</v>
      </c>
      <c r="G945" s="30">
        <v>420</v>
      </c>
      <c r="H945" s="17">
        <f t="shared" ref="H945" si="2591">(IF(D945="SELL",E945-F945,IF(D945="BUY",F945-E945)))</f>
        <v>4</v>
      </c>
      <c r="I945" s="17">
        <f>(IF(D945="SELL",IF(G945="",0,F945-G945),IF(D945="BUY",IF(G945="",0,G945-F945))))</f>
        <v>5</v>
      </c>
      <c r="J945" s="17">
        <f t="shared" ref="J945:J947" si="2592">I945+H945</f>
        <v>9</v>
      </c>
      <c r="K945" s="7">
        <f t="shared" ref="K945:K947" si="2593">J945*C945</f>
        <v>4379.5620437956204</v>
      </c>
    </row>
    <row r="946" spans="1:11" s="24" customFormat="1" ht="15" customHeight="1">
      <c r="A946" s="20">
        <v>42965</v>
      </c>
      <c r="B946" s="21" t="s">
        <v>40</v>
      </c>
      <c r="C946" s="13">
        <f t="shared" si="2529"/>
        <v>395.25691699604744</v>
      </c>
      <c r="D946" s="22" t="s">
        <v>13</v>
      </c>
      <c r="E946" s="30">
        <v>506</v>
      </c>
      <c r="F946" s="22">
        <v>510</v>
      </c>
      <c r="G946" s="30">
        <v>0</v>
      </c>
      <c r="H946" s="17">
        <f t="shared" ref="H946" si="2594">(IF(D946="SELL",E946-F946,IF(D946="BUY",F946-E946)))</f>
        <v>4</v>
      </c>
      <c r="I946" s="17">
        <v>0</v>
      </c>
      <c r="J946" s="17">
        <f t="shared" ref="J946" si="2595">I946+H946</f>
        <v>4</v>
      </c>
      <c r="K946" s="7">
        <f t="shared" ref="K946" si="2596">J946*C946</f>
        <v>1581.0276679841897</v>
      </c>
    </row>
    <row r="947" spans="1:11" s="24" customFormat="1" ht="15" customHeight="1">
      <c r="A947" s="20">
        <v>42965</v>
      </c>
      <c r="B947" s="21" t="s">
        <v>149</v>
      </c>
      <c r="C947" s="13">
        <f t="shared" si="2529"/>
        <v>523.56020942408372</v>
      </c>
      <c r="D947" s="22" t="s">
        <v>13</v>
      </c>
      <c r="E947" s="30">
        <v>382</v>
      </c>
      <c r="F947" s="22">
        <v>384.7</v>
      </c>
      <c r="G947" s="30">
        <v>0</v>
      </c>
      <c r="H947" s="17">
        <f t="shared" ref="H947" si="2597">(IF(D947="SELL",E947-F947,IF(D947="BUY",F947-E947)))</f>
        <v>2.6999999999999886</v>
      </c>
      <c r="I947" s="17">
        <v>0</v>
      </c>
      <c r="J947" s="17">
        <f t="shared" si="2592"/>
        <v>2.6999999999999886</v>
      </c>
      <c r="K947" s="7">
        <f t="shared" si="2593"/>
        <v>1413.6125654450202</v>
      </c>
    </row>
    <row r="948" spans="1:11" s="24" customFormat="1" ht="15" customHeight="1">
      <c r="A948" s="20">
        <v>42964</v>
      </c>
      <c r="B948" s="21" t="s">
        <v>40</v>
      </c>
      <c r="C948" s="13">
        <f t="shared" si="2529"/>
        <v>402.4144869215292</v>
      </c>
      <c r="D948" s="22" t="s">
        <v>13</v>
      </c>
      <c r="E948" s="30">
        <v>497</v>
      </c>
      <c r="F948" s="22">
        <v>500</v>
      </c>
      <c r="G948" s="30">
        <v>503</v>
      </c>
      <c r="H948" s="17">
        <f t="shared" ref="H948" si="2598">(IF(D948="SELL",E948-F948,IF(D948="BUY",F948-E948)))</f>
        <v>3</v>
      </c>
      <c r="I948" s="17">
        <f>(IF(D948="SELL",IF(G948="",0,F948-G948),IF(D948="BUY",IF(G948="",0,G948-F948))))</f>
        <v>3</v>
      </c>
      <c r="J948" s="17">
        <f t="shared" ref="J948" si="2599">I948+H948</f>
        <v>6</v>
      </c>
      <c r="K948" s="7">
        <f t="shared" ref="K948" si="2600">J948*C948</f>
        <v>2414.4869215291751</v>
      </c>
    </row>
    <row r="949" spans="1:11" s="24" customFormat="1" ht="15" customHeight="1">
      <c r="A949" s="20">
        <v>42964</v>
      </c>
      <c r="B949" s="21" t="s">
        <v>145</v>
      </c>
      <c r="C949" s="13">
        <f t="shared" si="2529"/>
        <v>236.12750885478158</v>
      </c>
      <c r="D949" s="22" t="s">
        <v>32</v>
      </c>
      <c r="E949" s="30">
        <v>847</v>
      </c>
      <c r="F949" s="22">
        <v>857</v>
      </c>
      <c r="G949" s="30">
        <v>0</v>
      </c>
      <c r="H949" s="17">
        <f t="shared" ref="H949" si="2601">(IF(D949="SELL",E949-F949,IF(D949="BUY",F949-E949)))</f>
        <v>-10</v>
      </c>
      <c r="I949" s="17">
        <v>0</v>
      </c>
      <c r="J949" s="17">
        <f t="shared" ref="J949" si="2602">I949+H949</f>
        <v>-10</v>
      </c>
      <c r="K949" s="7">
        <f t="shared" ref="K949" si="2603">J949*C949</f>
        <v>-2361.2750885478158</v>
      </c>
    </row>
    <row r="950" spans="1:11" s="24" customFormat="1" ht="15" customHeight="1">
      <c r="A950" s="20">
        <v>42961</v>
      </c>
      <c r="B950" s="21" t="s">
        <v>184</v>
      </c>
      <c r="C950" s="13">
        <f t="shared" si="2529"/>
        <v>148.47809948032665</v>
      </c>
      <c r="D950" s="22" t="s">
        <v>13</v>
      </c>
      <c r="E950" s="30">
        <v>1347</v>
      </c>
      <c r="F950" s="22">
        <v>1360</v>
      </c>
      <c r="G950" s="30">
        <v>0</v>
      </c>
      <c r="H950" s="17">
        <f t="shared" ref="H950" si="2604">(IF(D950="SELL",E950-F950,IF(D950="BUY",F950-E950)))</f>
        <v>13</v>
      </c>
      <c r="I950" s="17">
        <v>0</v>
      </c>
      <c r="J950" s="17">
        <f t="shared" ref="J950" si="2605">I950+H950</f>
        <v>13</v>
      </c>
      <c r="K950" s="7">
        <f t="shared" ref="K950" si="2606">J950*C950</f>
        <v>1930.2152932442464</v>
      </c>
    </row>
    <row r="951" spans="1:11" s="24" customFormat="1" ht="15" customHeight="1">
      <c r="A951" s="20">
        <v>42961</v>
      </c>
      <c r="B951" s="21" t="s">
        <v>67</v>
      </c>
      <c r="C951" s="13">
        <f t="shared" si="2529"/>
        <v>921.65898617511516</v>
      </c>
      <c r="D951" s="22" t="s">
        <v>13</v>
      </c>
      <c r="E951" s="30">
        <v>217</v>
      </c>
      <c r="F951" s="22">
        <v>218.9</v>
      </c>
      <c r="G951" s="30">
        <v>0</v>
      </c>
      <c r="H951" s="17">
        <f t="shared" ref="H951" si="2607">(IF(D951="SELL",E951-F951,IF(D951="BUY",F951-E951)))</f>
        <v>1.9000000000000057</v>
      </c>
      <c r="I951" s="17">
        <v>0</v>
      </c>
      <c r="J951" s="17">
        <f t="shared" ref="J951" si="2608">I951+H951</f>
        <v>1.9000000000000057</v>
      </c>
      <c r="K951" s="7">
        <f t="shared" ref="K951" si="2609">J951*C951</f>
        <v>1751.1520737327241</v>
      </c>
    </row>
    <row r="952" spans="1:11" s="24" customFormat="1" ht="15" customHeight="1">
      <c r="A952" s="20">
        <v>42956</v>
      </c>
      <c r="B952" s="21" t="s">
        <v>183</v>
      </c>
      <c r="C952" s="13">
        <f t="shared" si="2529"/>
        <v>1479.2899408284025</v>
      </c>
      <c r="D952" s="22" t="s">
        <v>32</v>
      </c>
      <c r="E952" s="30">
        <v>135.19999999999999</v>
      </c>
      <c r="F952" s="22">
        <v>137.19999999999999</v>
      </c>
      <c r="G952" s="30">
        <v>0</v>
      </c>
      <c r="H952" s="17">
        <f t="shared" ref="H952" si="2610">(IF(D952="SELL",E952-F952,IF(D952="BUY",F952-E952)))</f>
        <v>-2</v>
      </c>
      <c r="I952" s="17">
        <v>0</v>
      </c>
      <c r="J952" s="17">
        <f t="shared" ref="J952" si="2611">I952+H952</f>
        <v>-2</v>
      </c>
      <c r="K952" s="7">
        <f t="shared" ref="K952" si="2612">J952*C952</f>
        <v>-2958.5798816568049</v>
      </c>
    </row>
    <row r="953" spans="1:11" s="24" customFormat="1" ht="15" customHeight="1">
      <c r="A953" s="20">
        <v>42956</v>
      </c>
      <c r="B953" s="21" t="s">
        <v>182</v>
      </c>
      <c r="C953" s="13">
        <f t="shared" si="2529"/>
        <v>317.46031746031747</v>
      </c>
      <c r="D953" s="22" t="s">
        <v>13</v>
      </c>
      <c r="E953" s="30">
        <v>630</v>
      </c>
      <c r="F953" s="22">
        <v>635</v>
      </c>
      <c r="G953" s="30">
        <v>0</v>
      </c>
      <c r="H953" s="17">
        <f t="shared" ref="H953" si="2613">(IF(D953="SELL",E953-F953,IF(D953="BUY",F953-E953)))</f>
        <v>5</v>
      </c>
      <c r="I953" s="17">
        <v>0</v>
      </c>
      <c r="J953" s="17">
        <f t="shared" ref="J953" si="2614">I953+H953</f>
        <v>5</v>
      </c>
      <c r="K953" s="7">
        <f t="shared" ref="K953" si="2615">J953*C953</f>
        <v>1587.3015873015875</v>
      </c>
    </row>
    <row r="954" spans="1:11" s="24" customFormat="1" ht="15" customHeight="1">
      <c r="A954" s="20">
        <v>42956</v>
      </c>
      <c r="B954" s="21" t="s">
        <v>181</v>
      </c>
      <c r="C954" s="13">
        <f t="shared" si="2529"/>
        <v>303.030303030303</v>
      </c>
      <c r="D954" s="22" t="s">
        <v>32</v>
      </c>
      <c r="E954" s="30">
        <v>660</v>
      </c>
      <c r="F954" s="22">
        <v>654</v>
      </c>
      <c r="G954" s="30">
        <v>645</v>
      </c>
      <c r="H954" s="17">
        <f t="shared" ref="H954" si="2616">(IF(D954="SELL",E954-F954,IF(D954="BUY",F954-E954)))</f>
        <v>6</v>
      </c>
      <c r="I954" s="17">
        <f>(IF(D954="SELL",IF(G954="",0,F954-G954),IF(D954="BUY",IF(G954="",0,G954-F954))))</f>
        <v>9</v>
      </c>
      <c r="J954" s="17">
        <f t="shared" ref="J954" si="2617">I954+H954</f>
        <v>15</v>
      </c>
      <c r="K954" s="7">
        <f t="shared" ref="K954" si="2618">J954*C954</f>
        <v>4545.454545454545</v>
      </c>
    </row>
    <row r="955" spans="1:11" s="23" customFormat="1" ht="15" customHeight="1">
      <c r="A955" s="20">
        <v>42955</v>
      </c>
      <c r="B955" s="21" t="s">
        <v>180</v>
      </c>
      <c r="C955" s="13">
        <f t="shared" si="2529"/>
        <v>389.10505836575874</v>
      </c>
      <c r="D955" s="22" t="s">
        <v>32</v>
      </c>
      <c r="E955" s="30">
        <v>514</v>
      </c>
      <c r="F955" s="22">
        <v>510.1</v>
      </c>
      <c r="G955" s="30">
        <v>0</v>
      </c>
      <c r="H955" s="17">
        <f t="shared" ref="H955" si="2619">(IF(D955="SELL",E955-F955,IF(D955="BUY",F955-E955)))</f>
        <v>3.8999999999999773</v>
      </c>
      <c r="I955" s="17">
        <v>0</v>
      </c>
      <c r="J955" s="17">
        <f t="shared" ref="J955" si="2620">I955+H955</f>
        <v>3.8999999999999773</v>
      </c>
      <c r="K955" s="7">
        <f t="shared" ref="K955" si="2621">J955*C955</f>
        <v>1517.5097276264503</v>
      </c>
    </row>
    <row r="956" spans="1:11" s="23" customFormat="1" ht="15" customHeight="1">
      <c r="A956" s="20">
        <v>42950</v>
      </c>
      <c r="B956" s="21" t="s">
        <v>179</v>
      </c>
      <c r="C956" s="13">
        <f t="shared" si="2529"/>
        <v>109.2896174863388</v>
      </c>
      <c r="D956" s="22" t="s">
        <v>32</v>
      </c>
      <c r="E956" s="30">
        <v>1830</v>
      </c>
      <c r="F956" s="22">
        <v>1810</v>
      </c>
      <c r="G956" s="30">
        <v>0</v>
      </c>
      <c r="H956" s="17">
        <f t="shared" ref="H956" si="2622">(IF(D956="SELL",E956-F956,IF(D956="BUY",F956-E956)))</f>
        <v>20</v>
      </c>
      <c r="I956" s="17">
        <v>0</v>
      </c>
      <c r="J956" s="17">
        <f t="shared" ref="J956" si="2623">I956+H956</f>
        <v>20</v>
      </c>
      <c r="K956" s="7">
        <f t="shared" ref="K956" si="2624">J956*C956</f>
        <v>2185.7923497267761</v>
      </c>
    </row>
    <row r="957" spans="1:11" s="23" customFormat="1" ht="15" customHeight="1">
      <c r="A957" s="20">
        <v>42950</v>
      </c>
      <c r="B957" s="21" t="s">
        <v>178</v>
      </c>
      <c r="C957" s="13">
        <f t="shared" si="2529"/>
        <v>141.84397163120568</v>
      </c>
      <c r="D957" s="22" t="s">
        <v>32</v>
      </c>
      <c r="E957" s="30">
        <v>1410</v>
      </c>
      <c r="F957" s="22">
        <v>1396</v>
      </c>
      <c r="G957" s="30">
        <v>0</v>
      </c>
      <c r="H957" s="17">
        <f t="shared" ref="H957" si="2625">(IF(D957="SELL",E957-F957,IF(D957="BUY",F957-E957)))</f>
        <v>14</v>
      </c>
      <c r="I957" s="17">
        <v>0</v>
      </c>
      <c r="J957" s="17">
        <f t="shared" ref="J957" si="2626">I957+H957</f>
        <v>14</v>
      </c>
      <c r="K957" s="7">
        <f t="shared" ref="K957" si="2627">J957*C957</f>
        <v>1985.8156028368794</v>
      </c>
    </row>
    <row r="958" spans="1:11" s="23" customFormat="1" ht="15" customHeight="1">
      <c r="A958" s="20">
        <v>42949</v>
      </c>
      <c r="B958" s="21" t="s">
        <v>177</v>
      </c>
      <c r="C958" s="13">
        <f t="shared" si="2529"/>
        <v>366.97247706422019</v>
      </c>
      <c r="D958" s="22" t="s">
        <v>13</v>
      </c>
      <c r="E958" s="30">
        <v>545</v>
      </c>
      <c r="F958" s="22">
        <v>550</v>
      </c>
      <c r="G958" s="30">
        <v>0</v>
      </c>
      <c r="H958" s="17">
        <f t="shared" ref="H958" si="2628">(IF(D958="SELL",E958-F958,IF(D958="BUY",F958-E958)))</f>
        <v>5</v>
      </c>
      <c r="I958" s="17">
        <v>0</v>
      </c>
      <c r="J958" s="17">
        <f t="shared" ref="J958" si="2629">I958+H958</f>
        <v>5</v>
      </c>
      <c r="K958" s="7">
        <f t="shared" ref="K958" si="2630">J958*C958</f>
        <v>1834.8623853211009</v>
      </c>
    </row>
    <row r="959" spans="1:11" s="23" customFormat="1" ht="15" customHeight="1">
      <c r="A959" s="20">
        <v>42935</v>
      </c>
      <c r="B959" s="21" t="s">
        <v>176</v>
      </c>
      <c r="C959" s="13">
        <f t="shared" si="2529"/>
        <v>1413.4275618374559</v>
      </c>
      <c r="D959" s="22" t="s">
        <v>13</v>
      </c>
      <c r="E959" s="30">
        <v>141.5</v>
      </c>
      <c r="F959" s="22">
        <v>143</v>
      </c>
      <c r="G959" s="30">
        <v>0</v>
      </c>
      <c r="H959" s="17">
        <f t="shared" ref="H959" si="2631">(IF(D959="SELL",E959-F959,IF(D959="BUY",F959-E959)))</f>
        <v>1.5</v>
      </c>
      <c r="I959" s="17">
        <v>0</v>
      </c>
      <c r="J959" s="17">
        <f t="shared" ref="J959" si="2632">I959+H959</f>
        <v>1.5</v>
      </c>
      <c r="K959" s="7">
        <f t="shared" ref="K959" si="2633">J959*C959</f>
        <v>2120.1413427561838</v>
      </c>
    </row>
    <row r="960" spans="1:11" s="23" customFormat="1" ht="15" customHeight="1">
      <c r="A960" s="20">
        <v>42934</v>
      </c>
      <c r="B960" s="21" t="s">
        <v>175</v>
      </c>
      <c r="C960" s="13">
        <f t="shared" si="2529"/>
        <v>153.25670498084293</v>
      </c>
      <c r="D960" s="22" t="s">
        <v>13</v>
      </c>
      <c r="E960" s="30">
        <v>1305</v>
      </c>
      <c r="F960" s="22">
        <v>1290</v>
      </c>
      <c r="G960" s="30">
        <v>0</v>
      </c>
      <c r="H960" s="17">
        <f t="shared" ref="H960" si="2634">(IF(D960="SELL",E960-F960,IF(D960="BUY",F960-E960)))</f>
        <v>-15</v>
      </c>
      <c r="I960" s="17">
        <v>0</v>
      </c>
      <c r="J960" s="17">
        <f t="shared" ref="J960" si="2635">I960+H960</f>
        <v>-15</v>
      </c>
      <c r="K960" s="7">
        <f t="shared" ref="K960" si="2636">J960*C960</f>
        <v>-2298.8505747126437</v>
      </c>
    </row>
    <row r="961" spans="1:11" s="23" customFormat="1" ht="15" customHeight="1">
      <c r="A961" s="20">
        <v>42930</v>
      </c>
      <c r="B961" s="21" t="s">
        <v>174</v>
      </c>
      <c r="C961" s="13">
        <f t="shared" si="2529"/>
        <v>486.61800486618006</v>
      </c>
      <c r="D961" s="22" t="s">
        <v>32</v>
      </c>
      <c r="E961" s="30">
        <v>411</v>
      </c>
      <c r="F961" s="22">
        <v>400</v>
      </c>
      <c r="G961" s="30">
        <v>0</v>
      </c>
      <c r="H961" s="17">
        <f t="shared" ref="H961" si="2637">(IF(D961="SELL",E961-F961,IF(D961="BUY",F961-E961)))</f>
        <v>11</v>
      </c>
      <c r="I961" s="17">
        <v>0</v>
      </c>
      <c r="J961" s="17">
        <f t="shared" ref="J961" si="2638">I961+H961</f>
        <v>11</v>
      </c>
      <c r="K961" s="7">
        <f t="shared" ref="K961" si="2639">J961*C961</f>
        <v>5352.7980535279803</v>
      </c>
    </row>
    <row r="962" spans="1:11" s="23" customFormat="1" ht="15" customHeight="1">
      <c r="A962" s="20">
        <v>42930</v>
      </c>
      <c r="B962" s="21" t="s">
        <v>173</v>
      </c>
      <c r="C962" s="13">
        <f t="shared" si="2529"/>
        <v>282.88543140028287</v>
      </c>
      <c r="D962" s="22" t="s">
        <v>32</v>
      </c>
      <c r="E962" s="30">
        <v>707</v>
      </c>
      <c r="F962" s="22">
        <v>700</v>
      </c>
      <c r="G962" s="30">
        <v>690</v>
      </c>
      <c r="H962" s="17">
        <f t="shared" ref="H962" si="2640">(IF(D962="SELL",E962-F962,IF(D962="BUY",F962-E962)))</f>
        <v>7</v>
      </c>
      <c r="I962" s="17">
        <f>(IF(D962="SELL",IF(G962="",0,F962-G962),IF(D962="BUY",IF(G962="",0,G962-F962))))</f>
        <v>10</v>
      </c>
      <c r="J962" s="17">
        <f t="shared" ref="J962" si="2641">I962+H962</f>
        <v>17</v>
      </c>
      <c r="K962" s="7">
        <f t="shared" ref="K962" si="2642">J962*C962</f>
        <v>4809.0523338048088</v>
      </c>
    </row>
    <row r="963" spans="1:11" s="23" customFormat="1" ht="15" customHeight="1">
      <c r="A963" s="20">
        <v>42929</v>
      </c>
      <c r="B963" s="21" t="s">
        <v>64</v>
      </c>
      <c r="C963" s="13">
        <f t="shared" si="2529"/>
        <v>546.44808743169403</v>
      </c>
      <c r="D963" s="22" t="s">
        <v>13</v>
      </c>
      <c r="E963" s="30">
        <v>366</v>
      </c>
      <c r="F963" s="22">
        <v>370</v>
      </c>
      <c r="G963" s="30">
        <v>375</v>
      </c>
      <c r="H963" s="17">
        <f t="shared" ref="H963" si="2643">(IF(D963="SELL",E963-F963,IF(D963="BUY",F963-E963)))</f>
        <v>4</v>
      </c>
      <c r="I963" s="17">
        <f>(IF(D963="SELL",IF(G963="",0,F963-G963),IF(D963="BUY",IF(G963="",0,G963-F963))))</f>
        <v>5</v>
      </c>
      <c r="J963" s="17">
        <f t="shared" ref="J963" si="2644">I963+H963</f>
        <v>9</v>
      </c>
      <c r="K963" s="7">
        <f t="shared" ref="K963" si="2645">J963*C963</f>
        <v>4918.0327868852464</v>
      </c>
    </row>
    <row r="964" spans="1:11" s="23" customFormat="1" ht="15" customHeight="1">
      <c r="A964" s="20">
        <v>42928</v>
      </c>
      <c r="B964" s="21" t="s">
        <v>172</v>
      </c>
      <c r="C964" s="13">
        <f t="shared" si="2529"/>
        <v>336.70033670033672</v>
      </c>
      <c r="D964" s="22" t="s">
        <v>13</v>
      </c>
      <c r="E964" s="30">
        <v>594</v>
      </c>
      <c r="F964" s="22">
        <v>602</v>
      </c>
      <c r="G964" s="30">
        <v>0</v>
      </c>
      <c r="H964" s="17">
        <f t="shared" ref="H964" si="2646">(IF(D964="SELL",E964-F964,IF(D964="BUY",F964-E964)))</f>
        <v>8</v>
      </c>
      <c r="I964" s="17">
        <v>0</v>
      </c>
      <c r="J964" s="17">
        <f t="shared" ref="J964" si="2647">I964+H964</f>
        <v>8</v>
      </c>
      <c r="K964" s="7">
        <f t="shared" ref="K964" si="2648">J964*C964</f>
        <v>2693.6026936026938</v>
      </c>
    </row>
    <row r="965" spans="1:11" s="23" customFormat="1" ht="15" customHeight="1">
      <c r="A965" s="20">
        <v>42928</v>
      </c>
      <c r="B965" s="21" t="s">
        <v>35</v>
      </c>
      <c r="C965" s="13">
        <f t="shared" si="2529"/>
        <v>581.39534883720933</v>
      </c>
      <c r="D965" s="22" t="s">
        <v>13</v>
      </c>
      <c r="E965" s="30">
        <v>344</v>
      </c>
      <c r="F965" s="22">
        <v>348</v>
      </c>
      <c r="G965" s="30">
        <v>355</v>
      </c>
      <c r="H965" s="17">
        <f t="shared" ref="H965" si="2649">(IF(D965="SELL",E965-F965,IF(D965="BUY",F965-E965)))</f>
        <v>4</v>
      </c>
      <c r="I965" s="17">
        <f>(IF(D965="SELL",IF(G965="",0,F965-G965),IF(D965="BUY",IF(G965="",0,G965-F965))))</f>
        <v>7</v>
      </c>
      <c r="J965" s="17">
        <f t="shared" ref="J965" si="2650">I965+H965</f>
        <v>11</v>
      </c>
      <c r="K965" s="7">
        <f t="shared" ref="K965" si="2651">J965*C965</f>
        <v>6395.3488372093025</v>
      </c>
    </row>
    <row r="966" spans="1:11" s="23" customFormat="1" ht="15" customHeight="1">
      <c r="A966" s="20">
        <v>42927</v>
      </c>
      <c r="B966" s="21" t="s">
        <v>17</v>
      </c>
      <c r="C966" s="13">
        <f t="shared" si="2529"/>
        <v>434.78260869565219</v>
      </c>
      <c r="D966" s="22" t="s">
        <v>32</v>
      </c>
      <c r="E966" s="30">
        <v>460</v>
      </c>
      <c r="F966" s="22">
        <v>456.6</v>
      </c>
      <c r="G966" s="30">
        <v>0</v>
      </c>
      <c r="H966" s="17">
        <f t="shared" ref="H966" si="2652">(IF(D966="SELL",E966-F966,IF(D966="BUY",F966-E966)))</f>
        <v>3.3999999999999773</v>
      </c>
      <c r="I966" s="17">
        <v>0</v>
      </c>
      <c r="J966" s="17">
        <f t="shared" ref="J966" si="2653">I966+H966</f>
        <v>3.3999999999999773</v>
      </c>
      <c r="K966" s="7">
        <f t="shared" ref="K966" si="2654">J966*C966</f>
        <v>1478.2608695652075</v>
      </c>
    </row>
    <row r="967" spans="1:11" s="23" customFormat="1" ht="15" customHeight="1">
      <c r="A967" s="20">
        <v>42927</v>
      </c>
      <c r="B967" s="21" t="s">
        <v>171</v>
      </c>
      <c r="C967" s="13">
        <f t="shared" si="2529"/>
        <v>1219.5121951219512</v>
      </c>
      <c r="D967" s="22" t="s">
        <v>13</v>
      </c>
      <c r="E967" s="30">
        <v>164</v>
      </c>
      <c r="F967" s="22">
        <v>164</v>
      </c>
      <c r="G967" s="30">
        <v>0</v>
      </c>
      <c r="H967" s="17">
        <f t="shared" ref="H967" si="2655">(IF(D967="SELL",E967-F967,IF(D967="BUY",F967-E967)))</f>
        <v>0</v>
      </c>
      <c r="I967" s="17">
        <v>0</v>
      </c>
      <c r="J967" s="17">
        <f t="shared" ref="J967" si="2656">I967+H967</f>
        <v>0</v>
      </c>
      <c r="K967" s="7">
        <f t="shared" ref="K967" si="2657">J967*C967</f>
        <v>0</v>
      </c>
    </row>
    <row r="968" spans="1:11" s="23" customFormat="1" ht="15" customHeight="1">
      <c r="A968" s="20">
        <v>42927</v>
      </c>
      <c r="B968" s="21" t="s">
        <v>170</v>
      </c>
      <c r="C968" s="13">
        <f t="shared" si="2529"/>
        <v>606.06060606060601</v>
      </c>
      <c r="D968" s="22" t="s">
        <v>13</v>
      </c>
      <c r="E968" s="30">
        <v>330</v>
      </c>
      <c r="F968" s="22">
        <v>326</v>
      </c>
      <c r="G968" s="30">
        <v>0</v>
      </c>
      <c r="H968" s="17">
        <f t="shared" ref="H968" si="2658">(IF(D968="SELL",E968-F968,IF(D968="BUY",F968-E968)))</f>
        <v>-4</v>
      </c>
      <c r="I968" s="17">
        <v>0</v>
      </c>
      <c r="J968" s="17">
        <f t="shared" ref="J968" si="2659">I968+H968</f>
        <v>-4</v>
      </c>
      <c r="K968" s="7">
        <f t="shared" ref="K968" si="2660">J968*C968</f>
        <v>-2424.242424242424</v>
      </c>
    </row>
    <row r="969" spans="1:11" s="23" customFormat="1" ht="15" customHeight="1">
      <c r="A969" s="20">
        <v>42923</v>
      </c>
      <c r="B969" s="21" t="s">
        <v>170</v>
      </c>
      <c r="C969" s="13">
        <f t="shared" si="2529"/>
        <v>1459.8540145985401</v>
      </c>
      <c r="D969" s="22" t="s">
        <v>13</v>
      </c>
      <c r="E969" s="30">
        <v>137</v>
      </c>
      <c r="F969" s="22">
        <v>139</v>
      </c>
      <c r="G969" s="30">
        <v>0</v>
      </c>
      <c r="H969" s="17">
        <f t="shared" ref="H969" si="2661">(IF(D969="SELL",E969-F969,IF(D969="BUY",F969-E969)))</f>
        <v>2</v>
      </c>
      <c r="I969" s="17">
        <v>0</v>
      </c>
      <c r="J969" s="17">
        <f t="shared" ref="J969" si="2662">I969+H969</f>
        <v>2</v>
      </c>
      <c r="K969" s="7">
        <f t="shared" ref="K969" si="2663">J969*C969</f>
        <v>2919.7080291970801</v>
      </c>
    </row>
    <row r="970" spans="1:11" s="23" customFormat="1" ht="15" customHeight="1">
      <c r="A970" s="20">
        <v>42892</v>
      </c>
      <c r="B970" s="21" t="s">
        <v>169</v>
      </c>
      <c r="C970" s="13">
        <f t="shared" si="2529"/>
        <v>1133.14447592068</v>
      </c>
      <c r="D970" s="22" t="s">
        <v>13</v>
      </c>
      <c r="E970" s="30">
        <v>176.5</v>
      </c>
      <c r="F970" s="22">
        <v>176.5</v>
      </c>
      <c r="G970" s="30">
        <v>0</v>
      </c>
      <c r="H970" s="17">
        <f t="shared" ref="H970" si="2664">(IF(D970="SELL",E970-F970,IF(D970="BUY",F970-E970)))</f>
        <v>0</v>
      </c>
      <c r="I970" s="17">
        <v>0</v>
      </c>
      <c r="J970" s="17">
        <f t="shared" ref="J970" si="2665">I970+H970</f>
        <v>0</v>
      </c>
      <c r="K970" s="7">
        <f t="shared" ref="K970" si="2666">J970*C970</f>
        <v>0</v>
      </c>
    </row>
    <row r="971" spans="1:11" s="23" customFormat="1" ht="15" customHeight="1">
      <c r="A971" s="20">
        <v>42892</v>
      </c>
      <c r="B971" s="21" t="s">
        <v>58</v>
      </c>
      <c r="C971" s="13">
        <f t="shared" si="2529"/>
        <v>240.96385542168676</v>
      </c>
      <c r="D971" s="22" t="s">
        <v>13</v>
      </c>
      <c r="E971" s="30">
        <v>830</v>
      </c>
      <c r="F971" s="22">
        <v>830</v>
      </c>
      <c r="G971" s="30">
        <v>0</v>
      </c>
      <c r="H971" s="17">
        <f t="shared" ref="H971" si="2667">(IF(D971="SELL",E971-F971,IF(D971="BUY",F971-E971)))</f>
        <v>0</v>
      </c>
      <c r="I971" s="17">
        <v>0</v>
      </c>
      <c r="J971" s="17">
        <f t="shared" ref="J971" si="2668">I971+H971</f>
        <v>0</v>
      </c>
      <c r="K971" s="7">
        <f t="shared" ref="K971" si="2669">J971*C971</f>
        <v>0</v>
      </c>
    </row>
    <row r="972" spans="1:11" s="23" customFormat="1" ht="15" customHeight="1">
      <c r="A972" s="20">
        <v>42891</v>
      </c>
      <c r="B972" s="21" t="s">
        <v>168</v>
      </c>
      <c r="C972" s="13">
        <f t="shared" si="2529"/>
        <v>298.50746268656718</v>
      </c>
      <c r="D972" s="22" t="s">
        <v>13</v>
      </c>
      <c r="E972" s="30">
        <v>670</v>
      </c>
      <c r="F972" s="22">
        <v>678</v>
      </c>
      <c r="G972" s="30">
        <v>687</v>
      </c>
      <c r="H972" s="17">
        <f t="shared" ref="H972" si="2670">(IF(D972="SELL",E972-F972,IF(D972="BUY",F972-E972)))</f>
        <v>8</v>
      </c>
      <c r="I972" s="17">
        <f>(IF(D972="SELL",IF(G972="",0,F972-G972),IF(D972="BUY",IF(G972="",0,G972-F972))))</f>
        <v>9</v>
      </c>
      <c r="J972" s="17">
        <f t="shared" ref="J972" si="2671">I972+H972</f>
        <v>17</v>
      </c>
      <c r="K972" s="7">
        <f t="shared" ref="K972" si="2672">J972*C972</f>
        <v>5074.626865671642</v>
      </c>
    </row>
    <row r="973" spans="1:11" s="23" customFormat="1" ht="15" customHeight="1">
      <c r="A973" s="20">
        <v>42890</v>
      </c>
      <c r="B973" s="21" t="s">
        <v>167</v>
      </c>
      <c r="C973" s="13">
        <f t="shared" si="2529"/>
        <v>282.08744710860367</v>
      </c>
      <c r="D973" s="22" t="s">
        <v>13</v>
      </c>
      <c r="E973" s="30">
        <v>709</v>
      </c>
      <c r="F973" s="22">
        <v>716</v>
      </c>
      <c r="G973" s="30">
        <v>0</v>
      </c>
      <c r="H973" s="17">
        <f t="shared" ref="H973" si="2673">(IF(D973="SELL",E973-F973,IF(D973="BUY",F973-E973)))</f>
        <v>7</v>
      </c>
      <c r="I973" s="17">
        <v>0</v>
      </c>
      <c r="J973" s="17">
        <f t="shared" ref="J973" si="2674">I973+H973</f>
        <v>7</v>
      </c>
      <c r="K973" s="7">
        <f t="shared" ref="K973" si="2675">J973*C973</f>
        <v>1974.6121297602258</v>
      </c>
    </row>
    <row r="974" spans="1:11" s="23" customFormat="1" ht="15" customHeight="1">
      <c r="A974" s="20">
        <v>42916</v>
      </c>
      <c r="B974" s="21" t="s">
        <v>14</v>
      </c>
      <c r="C974" s="13">
        <f t="shared" si="2529"/>
        <v>182.64840182648402</v>
      </c>
      <c r="D974" s="22" t="s">
        <v>32</v>
      </c>
      <c r="E974" s="30">
        <v>1095</v>
      </c>
      <c r="F974" s="22">
        <v>1095</v>
      </c>
      <c r="G974" s="30">
        <v>0</v>
      </c>
      <c r="H974" s="17">
        <f t="shared" ref="H974" si="2676">(IF(D974="SELL",E974-F974,IF(D974="BUY",F974-E974)))</f>
        <v>0</v>
      </c>
      <c r="I974" s="17">
        <v>0</v>
      </c>
      <c r="J974" s="17">
        <f t="shared" ref="J974" si="2677">I974+H974</f>
        <v>0</v>
      </c>
      <c r="K974" s="7">
        <f t="shared" ref="K974" si="2678">J974*C974</f>
        <v>0</v>
      </c>
    </row>
    <row r="975" spans="1:11" s="23" customFormat="1" ht="15" customHeight="1">
      <c r="A975" s="20">
        <v>42916</v>
      </c>
      <c r="B975" s="21" t="s">
        <v>166</v>
      </c>
      <c r="C975" s="13">
        <f t="shared" si="2529"/>
        <v>796.81274900398409</v>
      </c>
      <c r="D975" s="22" t="s">
        <v>13</v>
      </c>
      <c r="E975" s="30">
        <v>251</v>
      </c>
      <c r="F975" s="22">
        <v>251</v>
      </c>
      <c r="G975" s="30">
        <v>0</v>
      </c>
      <c r="H975" s="17">
        <f t="shared" ref="H975" si="2679">(IF(D975="SELL",E975-F975,IF(D975="BUY",F975-E975)))</f>
        <v>0</v>
      </c>
      <c r="I975" s="17">
        <v>0</v>
      </c>
      <c r="J975" s="17">
        <f t="shared" ref="J975" si="2680">I975+H975</f>
        <v>0</v>
      </c>
      <c r="K975" s="7">
        <f t="shared" ref="K975" si="2681">J975*C975</f>
        <v>0</v>
      </c>
    </row>
    <row r="976" spans="1:11" s="23" customFormat="1" ht="15" customHeight="1">
      <c r="A976" s="20">
        <v>42909</v>
      </c>
      <c r="B976" s="21" t="s">
        <v>165</v>
      </c>
      <c r="C976" s="13">
        <f t="shared" si="2529"/>
        <v>9523.8095238095229</v>
      </c>
      <c r="D976" s="22" t="s">
        <v>13</v>
      </c>
      <c r="E976" s="30">
        <v>21</v>
      </c>
      <c r="F976" s="22">
        <v>21.3</v>
      </c>
      <c r="G976" s="30">
        <v>0</v>
      </c>
      <c r="H976" s="17">
        <f t="shared" ref="H976" si="2682">(IF(D976="SELL",E976-F976,IF(D976="BUY",F976-E976)))</f>
        <v>0.30000000000000071</v>
      </c>
      <c r="I976" s="17">
        <v>0</v>
      </c>
      <c r="J976" s="17">
        <f t="shared" ref="J976" si="2683">I976+H976</f>
        <v>0.30000000000000071</v>
      </c>
      <c r="K976" s="7">
        <f t="shared" ref="K976" si="2684">J976*C976</f>
        <v>2857.1428571428637</v>
      </c>
    </row>
    <row r="977" spans="1:11" s="23" customFormat="1" ht="15" customHeight="1">
      <c r="A977" s="20">
        <v>42909</v>
      </c>
      <c r="B977" s="21" t="s">
        <v>164</v>
      </c>
      <c r="C977" s="13">
        <f t="shared" si="2529"/>
        <v>7272.727272727273</v>
      </c>
      <c r="D977" s="22" t="s">
        <v>13</v>
      </c>
      <c r="E977" s="30">
        <v>27.5</v>
      </c>
      <c r="F977" s="22">
        <v>28</v>
      </c>
      <c r="G977" s="30">
        <v>0</v>
      </c>
      <c r="H977" s="17">
        <f t="shared" ref="H977" si="2685">(IF(D977="SELL",E977-F977,IF(D977="BUY",F977-E977)))</f>
        <v>0.5</v>
      </c>
      <c r="I977" s="17">
        <v>0</v>
      </c>
      <c r="J977" s="17">
        <f t="shared" ref="J977" si="2686">I977+H977</f>
        <v>0.5</v>
      </c>
      <c r="K977" s="7">
        <f t="shared" ref="K977" si="2687">J977*C977</f>
        <v>3636.3636363636365</v>
      </c>
    </row>
    <row r="978" spans="1:11" s="23" customFormat="1" ht="15" customHeight="1">
      <c r="A978" s="20">
        <v>42908</v>
      </c>
      <c r="B978" s="21" t="s">
        <v>43</v>
      </c>
      <c r="C978" s="13">
        <f t="shared" si="2529"/>
        <v>116.27906976744185</v>
      </c>
      <c r="D978" s="22" t="s">
        <v>13</v>
      </c>
      <c r="E978" s="30">
        <v>1720</v>
      </c>
      <c r="F978" s="22">
        <v>1730</v>
      </c>
      <c r="G978" s="30">
        <v>1743</v>
      </c>
      <c r="H978" s="17">
        <f t="shared" ref="H978" si="2688">(IF(D978="SELL",E978-F978,IF(D978="BUY",F978-E978)))</f>
        <v>10</v>
      </c>
      <c r="I978" s="17">
        <f>(IF(D978="SELL",IF(G978="",0,F978-G978),IF(D978="BUY",IF(G978="",0,G978-F978))))</f>
        <v>13</v>
      </c>
      <c r="J978" s="17">
        <f t="shared" ref="J978" si="2689">I978+H978</f>
        <v>23</v>
      </c>
      <c r="K978" s="7">
        <f t="shared" ref="K978" si="2690">J978*C978</f>
        <v>2674.4186046511627</v>
      </c>
    </row>
    <row r="979" spans="1:11" s="23" customFormat="1" ht="15" customHeight="1">
      <c r="A979" s="20">
        <v>42908</v>
      </c>
      <c r="B979" s="21" t="s">
        <v>163</v>
      </c>
      <c r="C979" s="13">
        <f t="shared" si="2529"/>
        <v>116.75423234092236</v>
      </c>
      <c r="D979" s="22" t="s">
        <v>13</v>
      </c>
      <c r="E979" s="30">
        <v>1713</v>
      </c>
      <c r="F979" s="22">
        <v>1713</v>
      </c>
      <c r="G979" s="30">
        <v>0</v>
      </c>
      <c r="H979" s="17">
        <f t="shared" ref="H979" si="2691">(IF(D979="SELL",E979-F979,IF(D979="BUY",F979-E979)))</f>
        <v>0</v>
      </c>
      <c r="I979" s="17">
        <v>0</v>
      </c>
      <c r="J979" s="17">
        <f t="shared" ref="J979" si="2692">I979+H979</f>
        <v>0</v>
      </c>
      <c r="K979" s="7">
        <f t="shared" ref="K979" si="2693">J979*C979</f>
        <v>0</v>
      </c>
    </row>
    <row r="980" spans="1:11" s="23" customFormat="1" ht="15" customHeight="1">
      <c r="A980" s="20">
        <v>42907</v>
      </c>
      <c r="B980" s="21" t="s">
        <v>161</v>
      </c>
      <c r="C980" s="13">
        <f t="shared" si="2529"/>
        <v>181.81818181818181</v>
      </c>
      <c r="D980" s="22" t="s">
        <v>32</v>
      </c>
      <c r="E980" s="30">
        <v>1100</v>
      </c>
      <c r="F980" s="22">
        <v>1100</v>
      </c>
      <c r="G980" s="30">
        <v>0</v>
      </c>
      <c r="H980" s="17">
        <f t="shared" ref="H980" si="2694">(IF(D980="SELL",E980-F980,IF(D980="BUY",F980-E980)))</f>
        <v>0</v>
      </c>
      <c r="I980" s="17">
        <v>0</v>
      </c>
      <c r="J980" s="17">
        <f t="shared" ref="J980" si="2695">I980+H980</f>
        <v>0</v>
      </c>
      <c r="K980" s="7">
        <f t="shared" ref="K980" si="2696">J980*C980</f>
        <v>0</v>
      </c>
    </row>
    <row r="981" spans="1:11" s="23" customFormat="1" ht="15" customHeight="1">
      <c r="A981" s="20">
        <v>42902</v>
      </c>
      <c r="B981" s="21" t="s">
        <v>162</v>
      </c>
      <c r="C981" s="13">
        <f t="shared" si="2529"/>
        <v>510.20408163265307</v>
      </c>
      <c r="D981" s="22" t="s">
        <v>32</v>
      </c>
      <c r="E981" s="30">
        <v>392</v>
      </c>
      <c r="F981" s="22">
        <v>389</v>
      </c>
      <c r="G981" s="30">
        <v>0</v>
      </c>
      <c r="H981" s="17">
        <f t="shared" ref="H981" si="2697">(IF(D981="SELL",E981-F981,IF(D981="BUY",F981-E981)))</f>
        <v>3</v>
      </c>
      <c r="I981" s="17">
        <v>0</v>
      </c>
      <c r="J981" s="17">
        <f t="shared" ref="J981" si="2698">I981+H981</f>
        <v>3</v>
      </c>
      <c r="K981" s="7">
        <f t="shared" ref="K981" si="2699">J981*C981</f>
        <v>1530.6122448979593</v>
      </c>
    </row>
    <row r="982" spans="1:11" s="23" customFormat="1" ht="15" customHeight="1">
      <c r="A982" s="20">
        <v>42901</v>
      </c>
      <c r="B982" s="21" t="s">
        <v>91</v>
      </c>
      <c r="C982" s="13">
        <f t="shared" si="2529"/>
        <v>484.84848484848487</v>
      </c>
      <c r="D982" s="22" t="s">
        <v>32</v>
      </c>
      <c r="E982" s="30">
        <v>412.5</v>
      </c>
      <c r="F982" s="22">
        <v>409</v>
      </c>
      <c r="G982" s="30">
        <v>405</v>
      </c>
      <c r="H982" s="17">
        <f t="shared" ref="H982" si="2700">(IF(D982="SELL",E982-F982,IF(D982="BUY",F982-E982)))</f>
        <v>3.5</v>
      </c>
      <c r="I982" s="17">
        <f>(IF(D982="SELL",IF(G982="",0,F982-G982),IF(D982="BUY",IF(G982="",0,G982-F982))))</f>
        <v>4</v>
      </c>
      <c r="J982" s="17">
        <f t="shared" ref="J982" si="2701">I982+H982</f>
        <v>7.5</v>
      </c>
      <c r="K982" s="7">
        <f t="shared" ref="K982" si="2702">J982*C982</f>
        <v>3636.3636363636365</v>
      </c>
    </row>
    <row r="983" spans="1:11" s="23" customFormat="1" ht="15" customHeight="1">
      <c r="A983" s="20">
        <v>42901</v>
      </c>
      <c r="B983" s="21" t="s">
        <v>161</v>
      </c>
      <c r="C983" s="13">
        <f t="shared" si="2529"/>
        <v>168.77637130801688</v>
      </c>
      <c r="D983" s="22" t="s">
        <v>13</v>
      </c>
      <c r="E983" s="30">
        <v>1185</v>
      </c>
      <c r="F983" s="22">
        <v>1185</v>
      </c>
      <c r="G983" s="30">
        <v>0</v>
      </c>
      <c r="H983" s="17">
        <f t="shared" ref="H983" si="2703">(IF(D983="SELL",E983-F983,IF(D983="BUY",F983-E983)))</f>
        <v>0</v>
      </c>
      <c r="I983" s="17">
        <v>0</v>
      </c>
      <c r="J983" s="17">
        <f t="shared" ref="J983" si="2704">I983+H983</f>
        <v>0</v>
      </c>
      <c r="K983" s="7">
        <f t="shared" ref="K983" si="2705">J983*C983</f>
        <v>0</v>
      </c>
    </row>
    <row r="984" spans="1:11" s="23" customFormat="1" ht="15" customHeight="1">
      <c r="A984" s="20">
        <v>42901</v>
      </c>
      <c r="B984" s="21" t="s">
        <v>160</v>
      </c>
      <c r="C984" s="13">
        <f t="shared" si="2529"/>
        <v>303.951367781155</v>
      </c>
      <c r="D984" s="22" t="s">
        <v>13</v>
      </c>
      <c r="E984" s="30">
        <v>658</v>
      </c>
      <c r="F984" s="22">
        <v>663.9</v>
      </c>
      <c r="G984" s="30">
        <v>0</v>
      </c>
      <c r="H984" s="17">
        <f t="shared" ref="H984" si="2706">(IF(D984="SELL",E984-F984,IF(D984="BUY",F984-E984)))</f>
        <v>5.8999999999999773</v>
      </c>
      <c r="I984" s="17">
        <v>0</v>
      </c>
      <c r="J984" s="17">
        <f t="shared" ref="J984" si="2707">I984+H984</f>
        <v>5.8999999999999773</v>
      </c>
      <c r="K984" s="7">
        <f t="shared" ref="K984" si="2708">J984*C984</f>
        <v>1793.3130699088076</v>
      </c>
    </row>
    <row r="985" spans="1:11" s="23" customFormat="1" ht="15" customHeight="1">
      <c r="A985" s="20">
        <v>42900</v>
      </c>
      <c r="B985" s="21" t="s">
        <v>159</v>
      </c>
      <c r="C985" s="13">
        <f t="shared" si="2529"/>
        <v>210.52631578947367</v>
      </c>
      <c r="D985" s="22" t="s">
        <v>13</v>
      </c>
      <c r="E985" s="30">
        <v>950</v>
      </c>
      <c r="F985" s="22">
        <v>960</v>
      </c>
      <c r="G985" s="30">
        <v>0</v>
      </c>
      <c r="H985" s="17">
        <f t="shared" ref="H985" si="2709">(IF(D985="SELL",E985-F985,IF(D985="BUY",F985-E985)))</f>
        <v>10</v>
      </c>
      <c r="I985" s="17">
        <v>0</v>
      </c>
      <c r="J985" s="17">
        <f t="shared" ref="J985" si="2710">I985+H985</f>
        <v>10</v>
      </c>
      <c r="K985" s="7">
        <f t="shared" ref="K985" si="2711">J985*C985</f>
        <v>2105.2631578947367</v>
      </c>
    </row>
    <row r="986" spans="1:11" s="23" customFormat="1" ht="15" customHeight="1">
      <c r="A986" s="20">
        <v>42900</v>
      </c>
      <c r="B986" s="21" t="s">
        <v>158</v>
      </c>
      <c r="C986" s="13">
        <f t="shared" si="2529"/>
        <v>851.063829787234</v>
      </c>
      <c r="D986" s="22" t="s">
        <v>13</v>
      </c>
      <c r="E986" s="30">
        <v>235</v>
      </c>
      <c r="F986" s="22">
        <v>237</v>
      </c>
      <c r="G986" s="30">
        <v>0</v>
      </c>
      <c r="H986" s="17">
        <f t="shared" ref="H986" si="2712">(IF(D986="SELL",E986-F986,IF(D986="BUY",F986-E986)))</f>
        <v>2</v>
      </c>
      <c r="I986" s="17">
        <v>0</v>
      </c>
      <c r="J986" s="17">
        <f t="shared" ref="J986" si="2713">I986+H986</f>
        <v>2</v>
      </c>
      <c r="K986" s="7">
        <f t="shared" ref="K986" si="2714">J986*C986</f>
        <v>1702.127659574468</v>
      </c>
    </row>
    <row r="987" spans="1:11" s="23" customFormat="1" ht="15" customHeight="1">
      <c r="A987" s="20">
        <v>42900</v>
      </c>
      <c r="B987" s="21" t="s">
        <v>157</v>
      </c>
      <c r="C987" s="13">
        <f t="shared" ref="C987:C1050" si="2715">200000/E987</f>
        <v>208.76826722338205</v>
      </c>
      <c r="D987" s="22" t="s">
        <v>13</v>
      </c>
      <c r="E987" s="30">
        <v>958</v>
      </c>
      <c r="F987" s="22">
        <v>958</v>
      </c>
      <c r="G987" s="30">
        <v>0</v>
      </c>
      <c r="H987" s="17">
        <f t="shared" ref="H987" si="2716">(IF(D987="SELL",E987-F987,IF(D987="BUY",F987-E987)))</f>
        <v>0</v>
      </c>
      <c r="I987" s="17">
        <v>0</v>
      </c>
      <c r="J987" s="17">
        <f t="shared" ref="J987" si="2717">I987+H987</f>
        <v>0</v>
      </c>
      <c r="K987" s="7">
        <f t="shared" ref="K987" si="2718">J987*C987</f>
        <v>0</v>
      </c>
    </row>
    <row r="988" spans="1:11" s="23" customFormat="1" ht="15" customHeight="1">
      <c r="A988" s="20">
        <v>42895</v>
      </c>
      <c r="B988" s="21" t="s">
        <v>156</v>
      </c>
      <c r="C988" s="13">
        <f t="shared" si="2715"/>
        <v>317.46031746031747</v>
      </c>
      <c r="D988" s="22" t="s">
        <v>13</v>
      </c>
      <c r="E988" s="30">
        <v>630</v>
      </c>
      <c r="F988" s="22">
        <v>635</v>
      </c>
      <c r="G988" s="30">
        <v>0</v>
      </c>
      <c r="H988" s="17">
        <f t="shared" ref="H988" si="2719">(IF(D988="SELL",E988-F988,IF(D988="BUY",F988-E988)))</f>
        <v>5</v>
      </c>
      <c r="I988" s="17">
        <v>0</v>
      </c>
      <c r="J988" s="17">
        <f t="shared" ref="J988" si="2720">I988+H988</f>
        <v>5</v>
      </c>
      <c r="K988" s="7">
        <f t="shared" ref="K988" si="2721">J988*C988</f>
        <v>1587.3015873015875</v>
      </c>
    </row>
    <row r="989" spans="1:11" s="23" customFormat="1" ht="15" customHeight="1">
      <c r="A989" s="20">
        <v>42893</v>
      </c>
      <c r="B989" s="21" t="s">
        <v>49</v>
      </c>
      <c r="C989" s="13">
        <f t="shared" si="2715"/>
        <v>389.8635477582846</v>
      </c>
      <c r="D989" s="22" t="s">
        <v>13</v>
      </c>
      <c r="E989" s="30">
        <v>513</v>
      </c>
      <c r="F989" s="22">
        <v>513</v>
      </c>
      <c r="G989" s="30">
        <v>0</v>
      </c>
      <c r="H989" s="17">
        <f t="shared" ref="H989" si="2722">(IF(D989="SELL",E989-F989,IF(D989="BUY",F989-E989)))</f>
        <v>0</v>
      </c>
      <c r="I989" s="17">
        <v>0</v>
      </c>
      <c r="J989" s="17">
        <f t="shared" ref="J989" si="2723">I989+H989</f>
        <v>0</v>
      </c>
      <c r="K989" s="7">
        <f t="shared" ref="K989" si="2724">J989*C989</f>
        <v>0</v>
      </c>
    </row>
    <row r="990" spans="1:11" s="23" customFormat="1" ht="15" customHeight="1">
      <c r="A990" s="20">
        <v>42893</v>
      </c>
      <c r="B990" s="21" t="s">
        <v>155</v>
      </c>
      <c r="C990" s="13">
        <f t="shared" si="2715"/>
        <v>384.61538461538464</v>
      </c>
      <c r="D990" s="22" t="s">
        <v>13</v>
      </c>
      <c r="E990" s="30">
        <v>520</v>
      </c>
      <c r="F990" s="22">
        <v>525</v>
      </c>
      <c r="G990" s="30">
        <v>530</v>
      </c>
      <c r="H990" s="17">
        <f t="shared" ref="H990" si="2725">(IF(D990="SELL",E990-F990,IF(D990="BUY",F990-E990)))</f>
        <v>5</v>
      </c>
      <c r="I990" s="17">
        <f>(IF(D990="SELL",IF(G990="",0,F990-G990),IF(D990="BUY",IF(G990="",0,G990-F990))))</f>
        <v>5</v>
      </c>
      <c r="J990" s="17">
        <f t="shared" ref="J990" si="2726">I990+H990</f>
        <v>10</v>
      </c>
      <c r="K990" s="7">
        <f t="shared" ref="K990" si="2727">J990*C990</f>
        <v>3846.1538461538466</v>
      </c>
    </row>
    <row r="991" spans="1:11" s="23" customFormat="1" ht="15" customHeight="1">
      <c r="A991" s="20">
        <v>42891</v>
      </c>
      <c r="B991" s="21" t="s">
        <v>154</v>
      </c>
      <c r="C991" s="13">
        <f t="shared" si="2715"/>
        <v>498.75311720698255</v>
      </c>
      <c r="D991" s="22" t="s">
        <v>13</v>
      </c>
      <c r="E991" s="30">
        <v>401</v>
      </c>
      <c r="F991" s="22">
        <v>404</v>
      </c>
      <c r="G991" s="30">
        <v>0</v>
      </c>
      <c r="H991" s="17">
        <f t="shared" ref="H991" si="2728">(IF(D991="SELL",E991-F991,IF(D991="BUY",F991-E991)))</f>
        <v>3</v>
      </c>
      <c r="I991" s="17">
        <v>0</v>
      </c>
      <c r="J991" s="17">
        <f t="shared" ref="J991" si="2729">I991+H991</f>
        <v>3</v>
      </c>
      <c r="K991" s="7">
        <f t="shared" ref="K991" si="2730">J991*C991</f>
        <v>1496.2593516209477</v>
      </c>
    </row>
    <row r="992" spans="1:11" s="23" customFormat="1" ht="15" customHeight="1">
      <c r="A992" s="20">
        <v>42888</v>
      </c>
      <c r="B992" s="21" t="s">
        <v>153</v>
      </c>
      <c r="C992" s="13">
        <f t="shared" si="2715"/>
        <v>360.36036036036035</v>
      </c>
      <c r="D992" s="22" t="s">
        <v>13</v>
      </c>
      <c r="E992" s="30">
        <v>555</v>
      </c>
      <c r="F992" s="22">
        <v>548</v>
      </c>
      <c r="G992" s="30">
        <v>0</v>
      </c>
      <c r="H992" s="17">
        <f t="shared" ref="H992" si="2731">(IF(D992="SELL",E992-F992,IF(D992="BUY",F992-E992)))</f>
        <v>-7</v>
      </c>
      <c r="I992" s="17">
        <v>0</v>
      </c>
      <c r="J992" s="17">
        <f t="shared" ref="J992" si="2732">I992+H992</f>
        <v>-7</v>
      </c>
      <c r="K992" s="7">
        <f t="shared" ref="K992" si="2733">J992*C992</f>
        <v>-2522.5225225225222</v>
      </c>
    </row>
    <row r="993" spans="1:11" s="23" customFormat="1" ht="15" customHeight="1">
      <c r="A993" s="20">
        <v>42887</v>
      </c>
      <c r="B993" s="21" t="s">
        <v>30</v>
      </c>
      <c r="C993" s="13">
        <f t="shared" si="2715"/>
        <v>329.48929159802304</v>
      </c>
      <c r="D993" s="22" t="s">
        <v>13</v>
      </c>
      <c r="E993" s="30">
        <v>607</v>
      </c>
      <c r="F993" s="22">
        <v>613</v>
      </c>
      <c r="G993" s="30">
        <v>620</v>
      </c>
      <c r="H993" s="17">
        <f t="shared" ref="H993" si="2734">(IF(D993="SELL",E993-F993,IF(D993="BUY",F993-E993)))</f>
        <v>6</v>
      </c>
      <c r="I993" s="17">
        <f>(IF(D993="SELL",IF(G993="",0,F993-G993),IF(D993="BUY",IF(G993="",0,G993-F993))))</f>
        <v>7</v>
      </c>
      <c r="J993" s="17">
        <f t="shared" ref="J993" si="2735">I993+H993</f>
        <v>13</v>
      </c>
      <c r="K993" s="7">
        <f t="shared" ref="K993" si="2736">J993*C993</f>
        <v>4283.3607907742999</v>
      </c>
    </row>
    <row r="994" spans="1:11" s="23" customFormat="1" ht="15" customHeight="1">
      <c r="A994" s="20">
        <v>42887</v>
      </c>
      <c r="B994" s="21" t="s">
        <v>152</v>
      </c>
      <c r="C994" s="13">
        <f t="shared" si="2715"/>
        <v>3174.6031746031745</v>
      </c>
      <c r="D994" s="22" t="s">
        <v>32</v>
      </c>
      <c r="E994" s="30">
        <v>63</v>
      </c>
      <c r="F994" s="22">
        <v>62.5</v>
      </c>
      <c r="G994" s="30">
        <v>0</v>
      </c>
      <c r="H994" s="17">
        <f t="shared" ref="H994" si="2737">(IF(D994="SELL",E994-F994,IF(D994="BUY",F994-E994)))</f>
        <v>0.5</v>
      </c>
      <c r="I994" s="17">
        <v>0</v>
      </c>
      <c r="J994" s="17">
        <f t="shared" ref="J994" si="2738">I994+H994</f>
        <v>0.5</v>
      </c>
      <c r="K994" s="7">
        <f t="shared" ref="K994" si="2739">J994*C994</f>
        <v>1587.3015873015872</v>
      </c>
    </row>
    <row r="995" spans="1:11" s="23" customFormat="1" ht="15" customHeight="1">
      <c r="A995" s="20">
        <v>42885</v>
      </c>
      <c r="B995" s="21" t="s">
        <v>151</v>
      </c>
      <c r="C995" s="13">
        <f t="shared" si="2715"/>
        <v>224.71910112359549</v>
      </c>
      <c r="D995" s="22" t="s">
        <v>32</v>
      </c>
      <c r="E995" s="30">
        <v>890</v>
      </c>
      <c r="F995" s="22">
        <v>890</v>
      </c>
      <c r="G995" s="30">
        <v>0</v>
      </c>
      <c r="H995" s="17">
        <f t="shared" ref="H995" si="2740">(IF(D995="SELL",E995-F995,IF(D995="BUY",F995-E995)))</f>
        <v>0</v>
      </c>
      <c r="I995" s="17">
        <v>0</v>
      </c>
      <c r="J995" s="17">
        <f t="shared" ref="J995" si="2741">I995+H995</f>
        <v>0</v>
      </c>
      <c r="K995" s="7">
        <f t="shared" ref="K995" si="2742">J995*C995</f>
        <v>0</v>
      </c>
    </row>
    <row r="996" spans="1:11" s="23" customFormat="1" ht="15" customHeight="1">
      <c r="A996" s="20">
        <v>42879</v>
      </c>
      <c r="B996" s="21" t="s">
        <v>150</v>
      </c>
      <c r="C996" s="13">
        <f t="shared" si="2715"/>
        <v>419.28721174004193</v>
      </c>
      <c r="D996" s="22" t="s">
        <v>13</v>
      </c>
      <c r="E996" s="30">
        <v>477</v>
      </c>
      <c r="F996" s="22">
        <v>472</v>
      </c>
      <c r="G996" s="30">
        <v>0</v>
      </c>
      <c r="H996" s="17">
        <f t="shared" ref="H996" si="2743">(IF(D996="SELL",E996-F996,IF(D996="BUY",F996-E996)))</f>
        <v>-5</v>
      </c>
      <c r="I996" s="17">
        <v>0</v>
      </c>
      <c r="J996" s="17">
        <f t="shared" ref="J996" si="2744">I996+H996</f>
        <v>-5</v>
      </c>
      <c r="K996" s="7">
        <f t="shared" ref="K996" si="2745">J996*C996</f>
        <v>-2096.4360587002097</v>
      </c>
    </row>
    <row r="997" spans="1:11" s="23" customFormat="1" ht="15" customHeight="1">
      <c r="A997" s="20">
        <v>42878</v>
      </c>
      <c r="B997" s="21" t="s">
        <v>149</v>
      </c>
      <c r="C997" s="13">
        <f t="shared" si="2715"/>
        <v>538.35800807537009</v>
      </c>
      <c r="D997" s="22" t="s">
        <v>32</v>
      </c>
      <c r="E997" s="30">
        <v>371.5</v>
      </c>
      <c r="F997" s="22">
        <v>376</v>
      </c>
      <c r="G997" s="30">
        <v>0</v>
      </c>
      <c r="H997" s="17">
        <f t="shared" ref="H997" si="2746">(IF(D997="SELL",E997-F997,IF(D997="BUY",F997-E997)))</f>
        <v>-4.5</v>
      </c>
      <c r="I997" s="17">
        <v>0</v>
      </c>
      <c r="J997" s="17">
        <f t="shared" ref="J997" si="2747">I997+H997</f>
        <v>-4.5</v>
      </c>
      <c r="K997" s="7">
        <f t="shared" ref="K997" si="2748">J997*C997</f>
        <v>-2422.6110363391654</v>
      </c>
    </row>
    <row r="998" spans="1:11" s="23" customFormat="1" ht="15" customHeight="1">
      <c r="A998" s="20">
        <v>42877</v>
      </c>
      <c r="B998" s="21" t="s">
        <v>29</v>
      </c>
      <c r="C998" s="13">
        <f t="shared" si="2715"/>
        <v>563.38028169014081</v>
      </c>
      <c r="D998" s="22" t="s">
        <v>13</v>
      </c>
      <c r="E998" s="30">
        <v>355</v>
      </c>
      <c r="F998" s="22">
        <v>355</v>
      </c>
      <c r="G998" s="30">
        <v>0</v>
      </c>
      <c r="H998" s="17">
        <f t="shared" ref="H998" si="2749">(IF(D998="SELL",E998-F998,IF(D998="BUY",F998-E998)))</f>
        <v>0</v>
      </c>
      <c r="I998" s="17">
        <v>0</v>
      </c>
      <c r="J998" s="17">
        <f t="shared" ref="J998" si="2750">I998+H998</f>
        <v>0</v>
      </c>
      <c r="K998" s="7">
        <f t="shared" ref="K998" si="2751">J998*C998</f>
        <v>0</v>
      </c>
    </row>
    <row r="999" spans="1:11" s="23" customFormat="1" ht="15" customHeight="1">
      <c r="A999" s="20">
        <v>42877</v>
      </c>
      <c r="B999" s="21" t="s">
        <v>100</v>
      </c>
      <c r="C999" s="13">
        <f t="shared" si="2715"/>
        <v>100.55304172951232</v>
      </c>
      <c r="D999" s="22" t="s">
        <v>13</v>
      </c>
      <c r="E999" s="30">
        <v>1989</v>
      </c>
      <c r="F999" s="22">
        <v>2005</v>
      </c>
      <c r="G999" s="30">
        <v>2030</v>
      </c>
      <c r="H999" s="17">
        <f t="shared" ref="H999" si="2752">(IF(D999="SELL",E999-F999,IF(D999="BUY",F999-E999)))</f>
        <v>16</v>
      </c>
      <c r="I999" s="17">
        <f>(IF(D999="SELL",IF(G999="",0,F999-G999),IF(D999="BUY",IF(G999="",0,G999-F999))))</f>
        <v>25</v>
      </c>
      <c r="J999" s="17">
        <f t="shared" ref="J999" si="2753">I999+H999</f>
        <v>41</v>
      </c>
      <c r="K999" s="7">
        <f t="shared" ref="K999" si="2754">J999*C999</f>
        <v>4122.6747109100052</v>
      </c>
    </row>
    <row r="1000" spans="1:11" s="23" customFormat="1" ht="15" customHeight="1">
      <c r="A1000" s="20">
        <v>42874</v>
      </c>
      <c r="B1000" s="21" t="s">
        <v>148</v>
      </c>
      <c r="C1000" s="13">
        <f t="shared" si="2715"/>
        <v>2666.6666666666665</v>
      </c>
      <c r="D1000" s="22" t="s">
        <v>13</v>
      </c>
      <c r="E1000" s="30">
        <v>75</v>
      </c>
      <c r="F1000" s="22">
        <v>75</v>
      </c>
      <c r="G1000" s="30">
        <v>0</v>
      </c>
      <c r="H1000" s="17">
        <f t="shared" ref="H1000" si="2755">(IF(D1000="SELL",E1000-F1000,IF(D1000="BUY",F1000-E1000)))</f>
        <v>0</v>
      </c>
      <c r="I1000" s="17">
        <v>0</v>
      </c>
      <c r="J1000" s="17">
        <f t="shared" ref="J1000" si="2756">I1000+H1000</f>
        <v>0</v>
      </c>
      <c r="K1000" s="7">
        <f t="shared" ref="K1000" si="2757">J1000*C1000</f>
        <v>0</v>
      </c>
    </row>
    <row r="1001" spans="1:11" s="23" customFormat="1" ht="15" customHeight="1">
      <c r="A1001" s="20">
        <v>42873</v>
      </c>
      <c r="B1001" s="21" t="s">
        <v>24</v>
      </c>
      <c r="C1001" s="13">
        <f t="shared" si="2715"/>
        <v>181.81818181818181</v>
      </c>
      <c r="D1001" s="22" t="s">
        <v>32</v>
      </c>
      <c r="E1001" s="30">
        <v>1100</v>
      </c>
      <c r="F1001" s="22">
        <v>1090</v>
      </c>
      <c r="G1001" s="30">
        <v>1073</v>
      </c>
      <c r="H1001" s="17">
        <f t="shared" ref="H1001" si="2758">(IF(D1001="SELL",E1001-F1001,IF(D1001="BUY",F1001-E1001)))</f>
        <v>10</v>
      </c>
      <c r="I1001" s="17">
        <f>(IF(D1001="SELL",IF(G1001="",0,F1001-G1001),IF(D1001="BUY",IF(G1001="",0,G1001-F1001))))</f>
        <v>17</v>
      </c>
      <c r="J1001" s="17">
        <f t="shared" ref="J1001" si="2759">I1001+H1001</f>
        <v>27</v>
      </c>
      <c r="K1001" s="7">
        <f t="shared" ref="K1001" si="2760">J1001*C1001</f>
        <v>4909.090909090909</v>
      </c>
    </row>
    <row r="1002" spans="1:11" s="23" customFormat="1" ht="15" customHeight="1">
      <c r="A1002" s="20">
        <v>42870</v>
      </c>
      <c r="B1002" s="21" t="s">
        <v>147</v>
      </c>
      <c r="C1002" s="13">
        <f t="shared" si="2715"/>
        <v>2020.2020202020201</v>
      </c>
      <c r="D1002" s="22" t="s">
        <v>32</v>
      </c>
      <c r="E1002" s="30">
        <v>99</v>
      </c>
      <c r="F1002" s="22">
        <v>98</v>
      </c>
      <c r="G1002" s="30">
        <v>0</v>
      </c>
      <c r="H1002" s="17">
        <f t="shared" ref="H1002" si="2761">(IF(D1002="SELL",E1002-F1002,IF(D1002="BUY",F1002-E1002)))</f>
        <v>1</v>
      </c>
      <c r="I1002" s="17">
        <v>0</v>
      </c>
      <c r="J1002" s="17">
        <f t="shared" ref="J1002" si="2762">I1002+H1002</f>
        <v>1</v>
      </c>
      <c r="K1002" s="7">
        <f t="shared" ref="K1002" si="2763">J1002*C1002</f>
        <v>2020.2020202020201</v>
      </c>
    </row>
    <row r="1003" spans="1:11" s="23" customFormat="1" ht="15" customHeight="1">
      <c r="A1003" s="20">
        <v>42870</v>
      </c>
      <c r="B1003" s="21" t="s">
        <v>146</v>
      </c>
      <c r="C1003" s="13">
        <f t="shared" si="2715"/>
        <v>199.60079840319361</v>
      </c>
      <c r="D1003" s="22" t="s">
        <v>13</v>
      </c>
      <c r="E1003" s="30">
        <v>1002</v>
      </c>
      <c r="F1003" s="22">
        <v>1002</v>
      </c>
      <c r="G1003" s="30">
        <v>0</v>
      </c>
      <c r="H1003" s="17">
        <f t="shared" ref="H1003" si="2764">(IF(D1003="SELL",E1003-F1003,IF(D1003="BUY",F1003-E1003)))</f>
        <v>0</v>
      </c>
      <c r="I1003" s="17">
        <v>0</v>
      </c>
      <c r="J1003" s="17">
        <f t="shared" ref="J1003" si="2765">I1003+H1003</f>
        <v>0</v>
      </c>
      <c r="K1003" s="7">
        <f t="shared" ref="K1003" si="2766">J1003*C1003</f>
        <v>0</v>
      </c>
    </row>
    <row r="1004" spans="1:11" s="23" customFormat="1" ht="15" customHeight="1">
      <c r="A1004" s="20">
        <v>42867</v>
      </c>
      <c r="B1004" s="21" t="s">
        <v>15</v>
      </c>
      <c r="C1004" s="13">
        <f t="shared" si="2715"/>
        <v>390.625</v>
      </c>
      <c r="D1004" s="22" t="s">
        <v>32</v>
      </c>
      <c r="E1004" s="30">
        <v>512</v>
      </c>
      <c r="F1004" s="22">
        <v>512</v>
      </c>
      <c r="G1004" s="30">
        <v>0</v>
      </c>
      <c r="H1004" s="17">
        <f t="shared" ref="H1004" si="2767">(IF(D1004="SELL",E1004-F1004,IF(D1004="BUY",F1004-E1004)))</f>
        <v>0</v>
      </c>
      <c r="I1004" s="17">
        <v>0</v>
      </c>
      <c r="J1004" s="17">
        <f t="shared" ref="J1004" si="2768">I1004+H1004</f>
        <v>0</v>
      </c>
      <c r="K1004" s="7">
        <f t="shared" ref="K1004" si="2769">J1004*C1004</f>
        <v>0</v>
      </c>
    </row>
    <row r="1005" spans="1:11" s="23" customFormat="1" ht="15" customHeight="1">
      <c r="A1005" s="20">
        <v>42867</v>
      </c>
      <c r="B1005" s="21" t="s">
        <v>44</v>
      </c>
      <c r="C1005" s="13">
        <f t="shared" si="2715"/>
        <v>253.16455696202533</v>
      </c>
      <c r="D1005" s="22" t="s">
        <v>32</v>
      </c>
      <c r="E1005" s="30">
        <v>790</v>
      </c>
      <c r="F1005" s="22">
        <v>780</v>
      </c>
      <c r="G1005" s="30">
        <v>770</v>
      </c>
      <c r="H1005" s="17">
        <f t="shared" ref="H1005" si="2770">(IF(D1005="SELL",E1005-F1005,IF(D1005="BUY",F1005-E1005)))</f>
        <v>10</v>
      </c>
      <c r="I1005" s="17">
        <f>(IF(D1005="SELL",IF(G1005="",0,F1005-G1005),IF(D1005="BUY",IF(G1005="",0,G1005-F1005))))</f>
        <v>10</v>
      </c>
      <c r="J1005" s="17">
        <f t="shared" ref="J1005" si="2771">I1005+H1005</f>
        <v>20</v>
      </c>
      <c r="K1005" s="7">
        <f t="shared" ref="K1005" si="2772">J1005*C1005</f>
        <v>5063.2911392405067</v>
      </c>
    </row>
    <row r="1006" spans="1:11" s="23" customFormat="1" ht="15" customHeight="1">
      <c r="A1006" s="20">
        <v>42866</v>
      </c>
      <c r="B1006" s="21" t="s">
        <v>145</v>
      </c>
      <c r="C1006" s="13">
        <f t="shared" si="2715"/>
        <v>239.52095808383234</v>
      </c>
      <c r="D1006" s="22" t="s">
        <v>13</v>
      </c>
      <c r="E1006" s="30">
        <v>835</v>
      </c>
      <c r="F1006" s="22">
        <v>835</v>
      </c>
      <c r="G1006" s="30">
        <v>0</v>
      </c>
      <c r="H1006" s="17">
        <f t="shared" ref="H1006" si="2773">(IF(D1006="SELL",E1006-F1006,IF(D1006="BUY",F1006-E1006)))</f>
        <v>0</v>
      </c>
      <c r="I1006" s="17">
        <v>0</v>
      </c>
      <c r="J1006" s="17">
        <f t="shared" ref="J1006" si="2774">I1006+H1006</f>
        <v>0</v>
      </c>
      <c r="K1006" s="7">
        <f t="shared" ref="K1006" si="2775">J1006*C1006</f>
        <v>0</v>
      </c>
    </row>
    <row r="1007" spans="1:11" s="23" customFormat="1" ht="15" customHeight="1">
      <c r="A1007" s="20">
        <v>42866</v>
      </c>
      <c r="B1007" s="21" t="s">
        <v>144</v>
      </c>
      <c r="C1007" s="13">
        <f t="shared" si="2715"/>
        <v>150.82956259426848</v>
      </c>
      <c r="D1007" s="22" t="s">
        <v>13</v>
      </c>
      <c r="E1007" s="30">
        <v>1326</v>
      </c>
      <c r="F1007" s="22">
        <v>1326</v>
      </c>
      <c r="G1007" s="30">
        <v>0</v>
      </c>
      <c r="H1007" s="17">
        <f t="shared" ref="H1007" si="2776">(IF(D1007="SELL",E1007-F1007,IF(D1007="BUY",F1007-E1007)))</f>
        <v>0</v>
      </c>
      <c r="I1007" s="17">
        <v>0</v>
      </c>
      <c r="J1007" s="17">
        <f t="shared" ref="J1007" si="2777">I1007+H1007</f>
        <v>0</v>
      </c>
      <c r="K1007" s="7">
        <f t="shared" ref="K1007" si="2778">J1007*C1007</f>
        <v>0</v>
      </c>
    </row>
    <row r="1008" spans="1:11" s="23" customFormat="1" ht="15" customHeight="1">
      <c r="A1008" s="20">
        <v>42866</v>
      </c>
      <c r="B1008" s="21" t="s">
        <v>143</v>
      </c>
      <c r="C1008" s="13">
        <f t="shared" si="2715"/>
        <v>793.65079365079362</v>
      </c>
      <c r="D1008" s="22" t="s">
        <v>13</v>
      </c>
      <c r="E1008" s="30">
        <v>252</v>
      </c>
      <c r="F1008" s="22">
        <v>249</v>
      </c>
      <c r="G1008" s="30">
        <v>0</v>
      </c>
      <c r="H1008" s="17">
        <f t="shared" ref="H1008" si="2779">(IF(D1008="SELL",E1008-F1008,IF(D1008="BUY",F1008-E1008)))</f>
        <v>-3</v>
      </c>
      <c r="I1008" s="17">
        <v>0</v>
      </c>
      <c r="J1008" s="17">
        <f t="shared" ref="J1008" si="2780">I1008+H1008</f>
        <v>-3</v>
      </c>
      <c r="K1008" s="7">
        <f t="shared" ref="K1008" si="2781">J1008*C1008</f>
        <v>-2380.9523809523807</v>
      </c>
    </row>
    <row r="1009" spans="1:11" s="23" customFormat="1" ht="15" customHeight="1">
      <c r="A1009" s="20">
        <v>42864</v>
      </c>
      <c r="B1009" s="21" t="s">
        <v>114</v>
      </c>
      <c r="C1009" s="13">
        <f t="shared" si="2715"/>
        <v>145.98540145985402</v>
      </c>
      <c r="D1009" s="22" t="s">
        <v>13</v>
      </c>
      <c r="E1009" s="30">
        <v>1370</v>
      </c>
      <c r="F1009" s="22">
        <v>1370</v>
      </c>
      <c r="G1009" s="30">
        <v>0</v>
      </c>
      <c r="H1009" s="17">
        <f t="shared" ref="H1009" si="2782">(IF(D1009="SELL",E1009-F1009,IF(D1009="BUY",F1009-E1009)))</f>
        <v>0</v>
      </c>
      <c r="I1009" s="17">
        <v>0</v>
      </c>
      <c r="J1009" s="17">
        <f t="shared" ref="J1009" si="2783">I1009+H1009</f>
        <v>0</v>
      </c>
      <c r="K1009" s="7">
        <f t="shared" ref="K1009" si="2784">J1009*C1009</f>
        <v>0</v>
      </c>
    </row>
    <row r="1010" spans="1:11" s="23" customFormat="1" ht="15" customHeight="1">
      <c r="A1010" s="20">
        <v>42864</v>
      </c>
      <c r="B1010" s="21" t="s">
        <v>27</v>
      </c>
      <c r="C1010" s="13">
        <f t="shared" si="2715"/>
        <v>262.12319790301444</v>
      </c>
      <c r="D1010" s="22" t="s">
        <v>13</v>
      </c>
      <c r="E1010" s="30">
        <v>763</v>
      </c>
      <c r="F1010" s="22">
        <v>763</v>
      </c>
      <c r="G1010" s="30">
        <v>0</v>
      </c>
      <c r="H1010" s="17">
        <f t="shared" ref="H1010" si="2785">(IF(D1010="SELL",E1010-F1010,IF(D1010="BUY",F1010-E1010)))</f>
        <v>0</v>
      </c>
      <c r="I1010" s="17">
        <v>0</v>
      </c>
      <c r="J1010" s="17">
        <f t="shared" ref="J1010" si="2786">I1010+H1010</f>
        <v>0</v>
      </c>
      <c r="K1010" s="7">
        <f t="shared" ref="K1010" si="2787">J1010*C1010</f>
        <v>0</v>
      </c>
    </row>
    <row r="1011" spans="1:11" s="23" customFormat="1" ht="15" customHeight="1">
      <c r="A1011" s="20">
        <v>42863</v>
      </c>
      <c r="B1011" s="21" t="s">
        <v>142</v>
      </c>
      <c r="C1011" s="13">
        <f t="shared" si="2715"/>
        <v>450.45045045045043</v>
      </c>
      <c r="D1011" s="22" t="s">
        <v>13</v>
      </c>
      <c r="E1011" s="30">
        <v>444</v>
      </c>
      <c r="F1011" s="22">
        <v>447</v>
      </c>
      <c r="G1011" s="30">
        <v>0</v>
      </c>
      <c r="H1011" s="17">
        <f t="shared" ref="H1011" si="2788">(IF(D1011="SELL",E1011-F1011,IF(D1011="BUY",F1011-E1011)))</f>
        <v>3</v>
      </c>
      <c r="I1011" s="17">
        <v>0</v>
      </c>
      <c r="J1011" s="17">
        <f t="shared" ref="J1011" si="2789">I1011+H1011</f>
        <v>3</v>
      </c>
      <c r="K1011" s="7">
        <f t="shared" ref="K1011" si="2790">J1011*C1011</f>
        <v>1351.3513513513512</v>
      </c>
    </row>
    <row r="1012" spans="1:11" s="23" customFormat="1" ht="15" customHeight="1">
      <c r="A1012" s="20">
        <v>42860</v>
      </c>
      <c r="B1012" s="21" t="s">
        <v>127</v>
      </c>
      <c r="C1012" s="13">
        <f t="shared" si="2715"/>
        <v>175.13134851138355</v>
      </c>
      <c r="D1012" s="22" t="s">
        <v>13</v>
      </c>
      <c r="E1012" s="30">
        <v>1142</v>
      </c>
      <c r="F1012" s="22">
        <v>1142</v>
      </c>
      <c r="G1012" s="30">
        <v>0</v>
      </c>
      <c r="H1012" s="17">
        <v>0</v>
      </c>
      <c r="I1012" s="17">
        <v>0</v>
      </c>
      <c r="J1012" s="17">
        <f t="shared" ref="J1012" si="2791">I1012+H1012</f>
        <v>0</v>
      </c>
      <c r="K1012" s="7">
        <f t="shared" ref="K1012" si="2792">J1012*C1012</f>
        <v>0</v>
      </c>
    </row>
    <row r="1013" spans="1:11" s="23" customFormat="1" ht="15" customHeight="1">
      <c r="A1013" s="20">
        <v>42860</v>
      </c>
      <c r="B1013" s="21" t="s">
        <v>127</v>
      </c>
      <c r="C1013" s="13">
        <f t="shared" si="2715"/>
        <v>754.71698113207549</v>
      </c>
      <c r="D1013" s="22" t="s">
        <v>13</v>
      </c>
      <c r="E1013" s="30">
        <v>265</v>
      </c>
      <c r="F1013" s="22">
        <v>265</v>
      </c>
      <c r="G1013" s="30">
        <v>0</v>
      </c>
      <c r="H1013" s="17">
        <v>0</v>
      </c>
      <c r="I1013" s="17">
        <v>0</v>
      </c>
      <c r="J1013" s="17">
        <f t="shared" ref="J1013" si="2793">I1013+H1013</f>
        <v>0</v>
      </c>
      <c r="K1013" s="7">
        <f t="shared" ref="K1013" si="2794">J1013*C1013</f>
        <v>0</v>
      </c>
    </row>
    <row r="1014" spans="1:11" s="23" customFormat="1" ht="15" customHeight="1">
      <c r="A1014" s="20">
        <v>42859</v>
      </c>
      <c r="B1014" s="21" t="s">
        <v>141</v>
      </c>
      <c r="C1014" s="13">
        <f t="shared" si="2715"/>
        <v>3030.3030303030305</v>
      </c>
      <c r="D1014" s="22" t="s">
        <v>13</v>
      </c>
      <c r="E1014" s="30">
        <v>66</v>
      </c>
      <c r="F1014" s="22">
        <v>66</v>
      </c>
      <c r="G1014" s="30">
        <v>0</v>
      </c>
      <c r="H1014" s="17">
        <v>0</v>
      </c>
      <c r="I1014" s="17">
        <v>0</v>
      </c>
      <c r="J1014" s="17">
        <f t="shared" ref="J1014" si="2795">I1014+H1014</f>
        <v>0</v>
      </c>
      <c r="K1014" s="7">
        <f t="shared" ref="K1014" si="2796">J1014*C1014</f>
        <v>0</v>
      </c>
    </row>
    <row r="1015" spans="1:11">
      <c r="A1015" s="20">
        <v>42859</v>
      </c>
      <c r="B1015" s="21" t="s">
        <v>131</v>
      </c>
      <c r="C1015" s="13">
        <f t="shared" si="2715"/>
        <v>470.58823529411762</v>
      </c>
      <c r="D1015" s="22" t="s">
        <v>13</v>
      </c>
      <c r="E1015" s="30">
        <v>425</v>
      </c>
      <c r="F1015" s="22">
        <v>425</v>
      </c>
      <c r="G1015" s="30">
        <v>0</v>
      </c>
      <c r="H1015" s="17">
        <v>0</v>
      </c>
      <c r="I1015" s="17">
        <v>0</v>
      </c>
      <c r="J1015" s="17">
        <f t="shared" ref="J1015" si="2797">I1015+H1015</f>
        <v>0</v>
      </c>
      <c r="K1015" s="7">
        <f t="shared" ref="K1015" si="2798">J1015*C1015</f>
        <v>0</v>
      </c>
    </row>
    <row r="1016" spans="1:11">
      <c r="A1016" s="20">
        <v>42857</v>
      </c>
      <c r="B1016" s="21" t="s">
        <v>140</v>
      </c>
      <c r="C1016" s="13">
        <f t="shared" si="2715"/>
        <v>330.03300330033005</v>
      </c>
      <c r="D1016" s="22" t="s">
        <v>13</v>
      </c>
      <c r="E1016" s="30">
        <v>606</v>
      </c>
      <c r="F1016" s="22">
        <v>606</v>
      </c>
      <c r="G1016" s="30">
        <v>0</v>
      </c>
      <c r="H1016" s="17">
        <v>0</v>
      </c>
      <c r="I1016" s="17">
        <v>0</v>
      </c>
      <c r="J1016" s="17">
        <f t="shared" ref="J1016" si="2799">I1016+H1016</f>
        <v>0</v>
      </c>
      <c r="K1016" s="7">
        <f t="shared" ref="K1016" si="2800">J1016*C1016</f>
        <v>0</v>
      </c>
    </row>
    <row r="1017" spans="1:11">
      <c r="A1017" s="20">
        <v>42852</v>
      </c>
      <c r="B1017" s="21" t="s">
        <v>139</v>
      </c>
      <c r="C1017" s="13">
        <f t="shared" si="2715"/>
        <v>1568.6274509803923</v>
      </c>
      <c r="D1017" s="22" t="s">
        <v>13</v>
      </c>
      <c r="E1017" s="30">
        <v>127.5</v>
      </c>
      <c r="F1017" s="22">
        <v>127.5</v>
      </c>
      <c r="G1017" s="30">
        <v>0</v>
      </c>
      <c r="H1017" s="17">
        <v>0</v>
      </c>
      <c r="I1017" s="17">
        <v>0</v>
      </c>
      <c r="J1017" s="17">
        <f t="shared" ref="J1017" si="2801">I1017+H1017</f>
        <v>0</v>
      </c>
      <c r="K1017" s="7">
        <f t="shared" ref="K1017" si="2802">J1017*C1017</f>
        <v>0</v>
      </c>
    </row>
    <row r="1018" spans="1:11">
      <c r="A1018" s="20">
        <v>42852</v>
      </c>
      <c r="B1018" s="21" t="s">
        <v>65</v>
      </c>
      <c r="C1018" s="13">
        <f t="shared" si="2715"/>
        <v>1005.0251256281407</v>
      </c>
      <c r="D1018" s="22" t="s">
        <v>13</v>
      </c>
      <c r="E1018" s="30">
        <v>199</v>
      </c>
      <c r="F1018" s="22">
        <v>199</v>
      </c>
      <c r="G1018" s="30">
        <v>0</v>
      </c>
      <c r="H1018" s="17">
        <f t="shared" ref="H1018" si="2803">(IF(D1018="SELL",E1018-F1018,IF(D1018="BUY",F1018-E1018)))</f>
        <v>0</v>
      </c>
      <c r="I1018" s="17">
        <v>0</v>
      </c>
      <c r="J1018" s="17">
        <f t="shared" ref="J1018" si="2804">I1018+H1018</f>
        <v>0</v>
      </c>
      <c r="K1018" s="7">
        <f t="shared" ref="K1018" si="2805">J1018*C1018</f>
        <v>0</v>
      </c>
    </row>
    <row r="1019" spans="1:11">
      <c r="A1019" s="20">
        <v>42851</v>
      </c>
      <c r="B1019" s="21" t="s">
        <v>14</v>
      </c>
      <c r="C1019" s="13">
        <f t="shared" si="2715"/>
        <v>182.14936247723134</v>
      </c>
      <c r="D1019" s="22" t="s">
        <v>13</v>
      </c>
      <c r="E1019" s="30">
        <v>1098</v>
      </c>
      <c r="F1019" s="22">
        <v>1108</v>
      </c>
      <c r="G1019" s="30">
        <v>0</v>
      </c>
      <c r="H1019" s="17">
        <f t="shared" ref="H1019" si="2806">(IF(D1019="SELL",E1019-F1019,IF(D1019="BUY",F1019-E1019)))</f>
        <v>10</v>
      </c>
      <c r="I1019" s="17">
        <v>0</v>
      </c>
      <c r="J1019" s="17">
        <f t="shared" ref="J1019" si="2807">I1019+H1019</f>
        <v>10</v>
      </c>
      <c r="K1019" s="7">
        <f t="shared" ref="K1019" si="2808">J1019*C1019</f>
        <v>1821.4936247723133</v>
      </c>
    </row>
    <row r="1020" spans="1:11">
      <c r="A1020" s="20">
        <v>42851</v>
      </c>
      <c r="B1020" s="21" t="s">
        <v>138</v>
      </c>
      <c r="C1020" s="13">
        <f t="shared" si="2715"/>
        <v>400</v>
      </c>
      <c r="D1020" s="22" t="s">
        <v>13</v>
      </c>
      <c r="E1020" s="30">
        <v>500</v>
      </c>
      <c r="F1020" s="22">
        <v>505</v>
      </c>
      <c r="G1020" s="30">
        <v>0</v>
      </c>
      <c r="H1020" s="17">
        <f t="shared" ref="H1020" si="2809">(IF(D1020="SELL",E1020-F1020,IF(D1020="BUY",F1020-E1020)))</f>
        <v>5</v>
      </c>
      <c r="I1020" s="17">
        <v>0</v>
      </c>
      <c r="J1020" s="17">
        <f t="shared" ref="J1020:J1022" si="2810">I1020+H1020</f>
        <v>5</v>
      </c>
      <c r="K1020" s="7">
        <f t="shared" ref="K1020" si="2811">J1020*C1020</f>
        <v>2000</v>
      </c>
    </row>
    <row r="1021" spans="1:11">
      <c r="A1021" s="12">
        <v>42849</v>
      </c>
      <c r="B1021" s="12" t="s">
        <v>63</v>
      </c>
      <c r="C1021" s="13">
        <f t="shared" si="2715"/>
        <v>131.14754098360655</v>
      </c>
      <c r="D1021" s="14" t="s">
        <v>13</v>
      </c>
      <c r="E1021" s="15">
        <v>1525</v>
      </c>
      <c r="F1021" s="15">
        <v>1525</v>
      </c>
      <c r="G1021" s="16">
        <v>0</v>
      </c>
      <c r="H1021" s="17">
        <f t="shared" ref="H1021" si="2812">(IF(D1021="SELL",E1021-F1021,IF(D1021="BUY",F1021-E1021)))</f>
        <v>0</v>
      </c>
      <c r="I1021" s="17">
        <v>0</v>
      </c>
      <c r="J1021" s="17">
        <f t="shared" ref="J1021" si="2813">I1021+H1021</f>
        <v>0</v>
      </c>
      <c r="K1021" s="7">
        <f t="shared" ref="K1021" si="2814">J1021*C1021</f>
        <v>0</v>
      </c>
    </row>
    <row r="1022" spans="1:11">
      <c r="A1022" s="12">
        <v>42849</v>
      </c>
      <c r="B1022" s="12" t="s">
        <v>137</v>
      </c>
      <c r="C1022" s="13">
        <f t="shared" si="2715"/>
        <v>610.6870229007634</v>
      </c>
      <c r="D1022" s="14" t="s">
        <v>13</v>
      </c>
      <c r="E1022" s="15">
        <v>327.5</v>
      </c>
      <c r="F1022" s="15">
        <v>329</v>
      </c>
      <c r="G1022" s="16">
        <v>0</v>
      </c>
      <c r="H1022" s="17">
        <f t="shared" ref="H1022" si="2815">(IF(D1022="SELL",E1022-F1022,IF(D1022="BUY",F1022-E1022)))</f>
        <v>1.5</v>
      </c>
      <c r="I1022" s="17">
        <v>0</v>
      </c>
      <c r="J1022" s="17">
        <f t="shared" si="2810"/>
        <v>1.5</v>
      </c>
      <c r="K1022" s="7">
        <f t="shared" ref="K1022" si="2816">J1022*C1022</f>
        <v>916.03053435114509</v>
      </c>
    </row>
    <row r="1023" spans="1:11">
      <c r="A1023" s="12">
        <v>42849</v>
      </c>
      <c r="B1023" s="12" t="s">
        <v>136</v>
      </c>
      <c r="C1023" s="13">
        <f t="shared" si="2715"/>
        <v>2234.63687150838</v>
      </c>
      <c r="D1023" s="14" t="s">
        <v>13</v>
      </c>
      <c r="E1023" s="15">
        <v>89.5</v>
      </c>
      <c r="F1023" s="15">
        <v>90.2</v>
      </c>
      <c r="G1023" s="16">
        <v>90.8</v>
      </c>
      <c r="H1023" s="17">
        <f t="shared" ref="H1023" si="2817">(IF(D1023="SELL",E1023-F1023,IF(D1023="BUY",F1023-E1023)))</f>
        <v>0.70000000000000284</v>
      </c>
      <c r="I1023" s="17">
        <f>(IF(D1023="SELL",IF(G1023="",0,F1023-G1023),IF(D1023="BUY",IF(G1023="",0,G1023-F1023))))</f>
        <v>0.59999999999999432</v>
      </c>
      <c r="J1023" s="17">
        <f t="shared" ref="J1023" si="2818">I1023+H1023</f>
        <v>1.2999999999999972</v>
      </c>
      <c r="K1023" s="7">
        <f t="shared" ref="K1023" si="2819">J1023*C1023</f>
        <v>2905.0279329608875</v>
      </c>
    </row>
    <row r="1024" spans="1:11">
      <c r="A1024" s="12">
        <v>42844</v>
      </c>
      <c r="B1024" s="12" t="s">
        <v>34</v>
      </c>
      <c r="C1024" s="13">
        <f t="shared" si="2715"/>
        <v>480.76923076923077</v>
      </c>
      <c r="D1024" s="14" t="s">
        <v>13</v>
      </c>
      <c r="E1024" s="15">
        <v>416</v>
      </c>
      <c r="F1024" s="15">
        <v>416</v>
      </c>
      <c r="G1024" s="16">
        <v>0</v>
      </c>
      <c r="H1024" s="17">
        <f t="shared" ref="H1024" si="2820">(IF(D1024="SELL",E1024-F1024,IF(D1024="BUY",F1024-E1024)))</f>
        <v>0</v>
      </c>
      <c r="I1024" s="17">
        <v>0</v>
      </c>
      <c r="J1024" s="17">
        <f t="shared" ref="J1024" si="2821">I1024+H1024</f>
        <v>0</v>
      </c>
      <c r="K1024" s="7">
        <f t="shared" ref="K1024" si="2822">J1024*C1024</f>
        <v>0</v>
      </c>
    </row>
    <row r="1025" spans="1:11">
      <c r="A1025" s="12">
        <v>42844</v>
      </c>
      <c r="B1025" s="12" t="s">
        <v>135</v>
      </c>
      <c r="C1025" s="13">
        <f t="shared" si="2715"/>
        <v>193.23671497584542</v>
      </c>
      <c r="D1025" s="14" t="s">
        <v>32</v>
      </c>
      <c r="E1025" s="15">
        <v>1035</v>
      </c>
      <c r="F1025" s="15">
        <v>1035</v>
      </c>
      <c r="G1025" s="16">
        <v>0</v>
      </c>
      <c r="H1025" s="17">
        <f t="shared" ref="H1025" si="2823">(IF(D1025="SELL",E1025-F1025,IF(D1025="BUY",F1025-E1025)))</f>
        <v>0</v>
      </c>
      <c r="I1025" s="17">
        <v>0</v>
      </c>
      <c r="J1025" s="17">
        <f t="shared" ref="J1025" si="2824">I1025+H1025</f>
        <v>0</v>
      </c>
      <c r="K1025" s="7">
        <f t="shared" ref="K1025" si="2825">J1025*C1025</f>
        <v>0</v>
      </c>
    </row>
    <row r="1026" spans="1:11">
      <c r="A1026" s="12">
        <v>42842</v>
      </c>
      <c r="B1026" s="12" t="s">
        <v>28</v>
      </c>
      <c r="C1026" s="13">
        <f t="shared" si="2715"/>
        <v>1190.4761904761904</v>
      </c>
      <c r="D1026" s="14" t="s">
        <v>13</v>
      </c>
      <c r="E1026" s="15">
        <v>168</v>
      </c>
      <c r="F1026" s="15">
        <v>168</v>
      </c>
      <c r="G1026" s="16">
        <v>0</v>
      </c>
      <c r="H1026" s="17">
        <f t="shared" ref="H1026" si="2826">(IF(D1026="SELL",E1026-F1026,IF(D1026="BUY",F1026-E1026)))</f>
        <v>0</v>
      </c>
      <c r="I1026" s="17">
        <v>0</v>
      </c>
      <c r="J1026" s="17">
        <f t="shared" ref="J1026" si="2827">I1026+H1026</f>
        <v>0</v>
      </c>
      <c r="K1026" s="7">
        <f t="shared" ref="K1026" si="2828">J1026*C1026</f>
        <v>0</v>
      </c>
    </row>
    <row r="1027" spans="1:11">
      <c r="A1027" s="12">
        <v>42842</v>
      </c>
      <c r="B1027" s="12" t="s">
        <v>114</v>
      </c>
      <c r="C1027" s="13">
        <f t="shared" si="2715"/>
        <v>593.47181008902078</v>
      </c>
      <c r="D1027" s="14" t="s">
        <v>13</v>
      </c>
      <c r="E1027" s="15">
        <v>337</v>
      </c>
      <c r="F1027" s="15">
        <v>337</v>
      </c>
      <c r="G1027" s="16">
        <v>0</v>
      </c>
      <c r="H1027" s="17">
        <f t="shared" ref="H1027" si="2829">(IF(D1027="SELL",E1027-F1027,IF(D1027="BUY",F1027-E1027)))</f>
        <v>0</v>
      </c>
      <c r="I1027" s="17">
        <v>0</v>
      </c>
      <c r="J1027" s="17">
        <f t="shared" ref="J1027" si="2830">I1027+H1027</f>
        <v>0</v>
      </c>
      <c r="K1027" s="7">
        <f t="shared" ref="K1027" si="2831">J1027*C1027</f>
        <v>0</v>
      </c>
    </row>
    <row r="1028" spans="1:11">
      <c r="A1028" s="12">
        <v>42842</v>
      </c>
      <c r="B1028" s="12" t="s">
        <v>134</v>
      </c>
      <c r="C1028" s="13">
        <f t="shared" si="2715"/>
        <v>913.24200913242009</v>
      </c>
      <c r="D1028" s="14" t="s">
        <v>13</v>
      </c>
      <c r="E1028" s="15">
        <v>219</v>
      </c>
      <c r="F1028" s="15">
        <v>217</v>
      </c>
      <c r="G1028" s="16">
        <v>0</v>
      </c>
      <c r="H1028" s="17">
        <f t="shared" ref="H1028" si="2832">(IF(D1028="SELL",E1028-F1028,IF(D1028="BUY",F1028-E1028)))</f>
        <v>-2</v>
      </c>
      <c r="I1028" s="17">
        <v>0</v>
      </c>
      <c r="J1028" s="17">
        <f t="shared" ref="J1028" si="2833">I1028+H1028</f>
        <v>-2</v>
      </c>
      <c r="K1028" s="7">
        <f t="shared" ref="K1028" si="2834">J1028*C1028</f>
        <v>-1826.4840182648402</v>
      </c>
    </row>
    <row r="1029" spans="1:11">
      <c r="A1029" s="12">
        <v>42837</v>
      </c>
      <c r="B1029" s="12" t="s">
        <v>35</v>
      </c>
      <c r="C1029" s="13">
        <f t="shared" si="2715"/>
        <v>176.99115044247787</v>
      </c>
      <c r="D1029" s="14" t="s">
        <v>13</v>
      </c>
      <c r="E1029" s="15">
        <v>1130</v>
      </c>
      <c r="F1029" s="15">
        <v>1130</v>
      </c>
      <c r="G1029" s="16">
        <v>0</v>
      </c>
      <c r="H1029" s="17">
        <f t="shared" ref="H1029" si="2835">(IF(D1029="SELL",E1029-F1029,IF(D1029="BUY",F1029-E1029)))</f>
        <v>0</v>
      </c>
      <c r="I1029" s="17">
        <v>0</v>
      </c>
      <c r="J1029" s="17">
        <f t="shared" ref="J1029" si="2836">I1029+H1029</f>
        <v>0</v>
      </c>
      <c r="K1029" s="7">
        <f t="shared" ref="K1029" si="2837">J1029*C1029</f>
        <v>0</v>
      </c>
    </row>
    <row r="1030" spans="1:11">
      <c r="A1030" s="12">
        <v>42837</v>
      </c>
      <c r="B1030" s="12" t="s">
        <v>133</v>
      </c>
      <c r="C1030" s="13">
        <f t="shared" si="2715"/>
        <v>328.13781788351105</v>
      </c>
      <c r="D1030" s="14" t="s">
        <v>13</v>
      </c>
      <c r="E1030" s="15">
        <v>609.5</v>
      </c>
      <c r="F1030" s="15">
        <v>601</v>
      </c>
      <c r="G1030" s="16">
        <v>0</v>
      </c>
      <c r="H1030" s="17">
        <f t="shared" ref="H1030" si="2838">(IF(D1030="SELL",E1030-F1030,IF(D1030="BUY",F1030-E1030)))</f>
        <v>-8.5</v>
      </c>
      <c r="I1030" s="17">
        <v>0</v>
      </c>
      <c r="J1030" s="17">
        <f t="shared" ref="J1030" si="2839">I1030+H1030</f>
        <v>-8.5</v>
      </c>
      <c r="K1030" s="7">
        <f t="shared" ref="K1030" si="2840">J1030*C1030</f>
        <v>-2789.171452009844</v>
      </c>
    </row>
    <row r="1031" spans="1:11">
      <c r="A1031" s="12">
        <v>42832</v>
      </c>
      <c r="B1031" s="12" t="s">
        <v>132</v>
      </c>
      <c r="C1031" s="13">
        <f t="shared" si="2715"/>
        <v>126.5022137887413</v>
      </c>
      <c r="D1031" s="14" t="s">
        <v>13</v>
      </c>
      <c r="E1031" s="15">
        <v>1581</v>
      </c>
      <c r="F1031" s="15">
        <v>1560</v>
      </c>
      <c r="G1031" s="16">
        <v>0</v>
      </c>
      <c r="H1031" s="17">
        <f t="shared" ref="H1031" si="2841">(IF(D1031="SELL",E1031-F1031,IF(D1031="BUY",F1031-E1031)))</f>
        <v>-21</v>
      </c>
      <c r="I1031" s="17">
        <v>0</v>
      </c>
      <c r="J1031" s="17">
        <f t="shared" ref="J1031" si="2842">I1031+H1031</f>
        <v>-21</v>
      </c>
      <c r="K1031" s="7">
        <f t="shared" ref="K1031" si="2843">J1031*C1031</f>
        <v>-2656.5464895635673</v>
      </c>
    </row>
    <row r="1032" spans="1:11">
      <c r="A1032" s="12">
        <v>42830</v>
      </c>
      <c r="B1032" s="12" t="s">
        <v>24</v>
      </c>
      <c r="C1032" s="13">
        <f t="shared" si="2715"/>
        <v>184.67220683287167</v>
      </c>
      <c r="D1032" s="14" t="s">
        <v>13</v>
      </c>
      <c r="E1032" s="15">
        <v>1083</v>
      </c>
      <c r="F1032" s="15">
        <v>1083</v>
      </c>
      <c r="G1032" s="16">
        <v>0</v>
      </c>
      <c r="H1032" s="17">
        <f t="shared" ref="H1032" si="2844">(IF(D1032="SELL",E1032-F1032,IF(D1032="BUY",F1032-E1032)))</f>
        <v>0</v>
      </c>
      <c r="I1032" s="17">
        <v>0</v>
      </c>
      <c r="J1032" s="17">
        <f t="shared" ref="J1032" si="2845">I1032+H1032</f>
        <v>0</v>
      </c>
      <c r="K1032" s="7">
        <f t="shared" ref="K1032" si="2846">J1032*C1032</f>
        <v>0</v>
      </c>
    </row>
    <row r="1033" spans="1:11">
      <c r="A1033" s="12">
        <v>42830</v>
      </c>
      <c r="B1033" s="12" t="s">
        <v>131</v>
      </c>
      <c r="C1033" s="13">
        <f t="shared" si="2715"/>
        <v>478.46889952153111</v>
      </c>
      <c r="D1033" s="14" t="s">
        <v>13</v>
      </c>
      <c r="E1033" s="15">
        <v>418</v>
      </c>
      <c r="F1033" s="15">
        <v>418</v>
      </c>
      <c r="G1033" s="16">
        <v>0</v>
      </c>
      <c r="H1033" s="17">
        <f t="shared" ref="H1033" si="2847">(IF(D1033="SELL",E1033-F1033,IF(D1033="BUY",F1033-E1033)))</f>
        <v>0</v>
      </c>
      <c r="I1033" s="17">
        <v>0</v>
      </c>
      <c r="J1033" s="17">
        <f t="shared" ref="J1033" si="2848">I1033+H1033</f>
        <v>0</v>
      </c>
      <c r="K1033" s="7">
        <f t="shared" ref="K1033" si="2849">J1033*C1033</f>
        <v>0</v>
      </c>
    </row>
    <row r="1034" spans="1:11">
      <c r="A1034" s="12">
        <v>42828</v>
      </c>
      <c r="B1034" s="12" t="s">
        <v>129</v>
      </c>
      <c r="C1034" s="13">
        <f t="shared" si="2715"/>
        <v>458.71559633027522</v>
      </c>
      <c r="D1034" s="14" t="s">
        <v>13</v>
      </c>
      <c r="E1034" s="15">
        <v>436</v>
      </c>
      <c r="F1034" s="15">
        <v>436</v>
      </c>
      <c r="G1034" s="16">
        <v>0</v>
      </c>
      <c r="H1034" s="17">
        <f t="shared" ref="H1034" si="2850">(IF(D1034="SELL",E1034-F1034,IF(D1034="BUY",F1034-E1034)))</f>
        <v>0</v>
      </c>
      <c r="I1034" s="17">
        <v>0</v>
      </c>
      <c r="J1034" s="17">
        <f t="shared" ref="J1034" si="2851">I1034+H1034</f>
        <v>0</v>
      </c>
      <c r="K1034" s="7">
        <f t="shared" ref="K1034" si="2852">J1034*C1034</f>
        <v>0</v>
      </c>
    </row>
    <row r="1035" spans="1:11">
      <c r="A1035" s="12">
        <v>42825</v>
      </c>
      <c r="B1035" s="12" t="s">
        <v>130</v>
      </c>
      <c r="C1035" s="13">
        <f t="shared" si="2715"/>
        <v>225.22522522522522</v>
      </c>
      <c r="D1035" s="14" t="s">
        <v>13</v>
      </c>
      <c r="E1035" s="15">
        <v>888</v>
      </c>
      <c r="F1035" s="15">
        <v>888</v>
      </c>
      <c r="G1035" s="16">
        <v>0</v>
      </c>
      <c r="H1035" s="17">
        <f t="shared" ref="H1035" si="2853">(IF(D1035="SELL",E1035-F1035,IF(D1035="BUY",F1035-E1035)))</f>
        <v>0</v>
      </c>
      <c r="I1035" s="17">
        <v>0</v>
      </c>
      <c r="J1035" s="17">
        <f t="shared" ref="J1035" si="2854">I1035+H1035</f>
        <v>0</v>
      </c>
      <c r="K1035" s="7">
        <f t="shared" ref="K1035" si="2855">J1035*C1035</f>
        <v>0</v>
      </c>
    </row>
    <row r="1036" spans="1:11">
      <c r="A1036" s="12">
        <v>42825</v>
      </c>
      <c r="B1036" s="12" t="s">
        <v>64</v>
      </c>
      <c r="C1036" s="13">
        <f t="shared" si="2715"/>
        <v>380.22813688212926</v>
      </c>
      <c r="D1036" s="14" t="s">
        <v>13</v>
      </c>
      <c r="E1036" s="15">
        <v>526</v>
      </c>
      <c r="F1036" s="15">
        <v>526</v>
      </c>
      <c r="G1036" s="16">
        <v>0</v>
      </c>
      <c r="H1036" s="17">
        <f t="shared" ref="H1036" si="2856">(IF(D1036="SELL",E1036-F1036,IF(D1036="BUY",F1036-E1036)))</f>
        <v>0</v>
      </c>
      <c r="I1036" s="17">
        <v>0</v>
      </c>
      <c r="J1036" s="17">
        <f t="shared" ref="J1036" si="2857">I1036+H1036</f>
        <v>0</v>
      </c>
      <c r="K1036" s="7">
        <f t="shared" ref="K1036" si="2858">J1036*C1036</f>
        <v>0</v>
      </c>
    </row>
    <row r="1037" spans="1:11">
      <c r="A1037" s="12">
        <v>42824</v>
      </c>
      <c r="B1037" s="12" t="s">
        <v>129</v>
      </c>
      <c r="C1037" s="13">
        <f t="shared" si="2715"/>
        <v>465.65774155995342</v>
      </c>
      <c r="D1037" s="14" t="s">
        <v>13</v>
      </c>
      <c r="E1037" s="15">
        <v>429.5</v>
      </c>
      <c r="F1037" s="15">
        <v>429.5</v>
      </c>
      <c r="G1037" s="16">
        <v>0</v>
      </c>
      <c r="H1037" s="17">
        <f t="shared" ref="H1037" si="2859">(IF(D1037="SELL",E1037-F1037,IF(D1037="BUY",F1037-E1037)))</f>
        <v>0</v>
      </c>
      <c r="I1037" s="17">
        <v>0</v>
      </c>
      <c r="J1037" s="17">
        <f t="shared" ref="J1037" si="2860">I1037+H1037</f>
        <v>0</v>
      </c>
      <c r="K1037" s="7">
        <f t="shared" ref="K1037" si="2861">J1037*C1037</f>
        <v>0</v>
      </c>
    </row>
    <row r="1038" spans="1:11">
      <c r="A1038" s="12">
        <v>42824</v>
      </c>
      <c r="B1038" s="12" t="s">
        <v>31</v>
      </c>
      <c r="C1038" s="13">
        <f t="shared" si="2715"/>
        <v>321.02728731942216</v>
      </c>
      <c r="D1038" s="14" t="s">
        <v>13</v>
      </c>
      <c r="E1038" s="15">
        <v>623</v>
      </c>
      <c r="F1038" s="15">
        <v>627</v>
      </c>
      <c r="G1038" s="16">
        <v>0</v>
      </c>
      <c r="H1038" s="17">
        <f t="shared" ref="H1038" si="2862">(IF(D1038="SELL",E1038-F1038,IF(D1038="BUY",F1038-E1038)))</f>
        <v>4</v>
      </c>
      <c r="I1038" s="17">
        <v>0</v>
      </c>
      <c r="J1038" s="17">
        <f t="shared" ref="J1038" si="2863">I1038+H1038</f>
        <v>4</v>
      </c>
      <c r="K1038" s="7">
        <f t="shared" ref="K1038" si="2864">J1038*C1038</f>
        <v>1284.1091492776886</v>
      </c>
    </row>
    <row r="1039" spans="1:11">
      <c r="A1039" s="12">
        <v>42823</v>
      </c>
      <c r="B1039" s="12" t="s">
        <v>128</v>
      </c>
      <c r="C1039" s="13">
        <f t="shared" si="2715"/>
        <v>158.73015873015873</v>
      </c>
      <c r="D1039" s="14" t="s">
        <v>13</v>
      </c>
      <c r="E1039" s="15">
        <v>1260</v>
      </c>
      <c r="F1039" s="15">
        <v>1260</v>
      </c>
      <c r="G1039" s="16">
        <v>0</v>
      </c>
      <c r="H1039" s="17">
        <f t="shared" ref="H1039" si="2865">(IF(D1039="SELL",E1039-F1039,IF(D1039="BUY",F1039-E1039)))</f>
        <v>0</v>
      </c>
      <c r="I1039" s="17">
        <v>0</v>
      </c>
      <c r="J1039" s="17">
        <f t="shared" ref="J1039" si="2866">I1039+H1039</f>
        <v>0</v>
      </c>
      <c r="K1039" s="7">
        <f t="shared" ref="K1039" si="2867">J1039*C1039</f>
        <v>0</v>
      </c>
    </row>
    <row r="1040" spans="1:11">
      <c r="A1040" s="12">
        <v>42823</v>
      </c>
      <c r="B1040" s="12" t="s">
        <v>127</v>
      </c>
      <c r="C1040" s="13">
        <f t="shared" si="2715"/>
        <v>854.70085470085473</v>
      </c>
      <c r="D1040" s="14" t="s">
        <v>13</v>
      </c>
      <c r="E1040" s="15">
        <v>234</v>
      </c>
      <c r="F1040" s="15">
        <v>237</v>
      </c>
      <c r="G1040" s="16">
        <v>0</v>
      </c>
      <c r="H1040" s="17">
        <f t="shared" ref="H1040" si="2868">(IF(D1040="SELL",E1040-F1040,IF(D1040="BUY",F1040-E1040)))</f>
        <v>3</v>
      </c>
      <c r="I1040" s="17">
        <v>0</v>
      </c>
      <c r="J1040" s="17">
        <f t="shared" ref="J1040" si="2869">I1040+H1040</f>
        <v>3</v>
      </c>
      <c r="K1040" s="7">
        <f t="shared" ref="K1040" si="2870">J1040*C1040</f>
        <v>2564.1025641025644</v>
      </c>
    </row>
    <row r="1041" spans="1:11">
      <c r="A1041" s="12">
        <v>42821</v>
      </c>
      <c r="B1041" s="12" t="s">
        <v>42</v>
      </c>
      <c r="C1041" s="13">
        <f t="shared" si="2715"/>
        <v>150.37593984962405</v>
      </c>
      <c r="D1041" s="14" t="s">
        <v>13</v>
      </c>
      <c r="E1041" s="15">
        <v>1330</v>
      </c>
      <c r="F1041" s="15">
        <v>1330</v>
      </c>
      <c r="G1041" s="16">
        <v>0</v>
      </c>
      <c r="H1041" s="17">
        <f t="shared" ref="H1041" si="2871">(IF(D1041="SELL",E1041-F1041,IF(D1041="BUY",F1041-E1041)))</f>
        <v>0</v>
      </c>
      <c r="I1041" s="17">
        <v>0</v>
      </c>
      <c r="J1041" s="17">
        <f t="shared" ref="J1041" si="2872">I1041+H1041</f>
        <v>0</v>
      </c>
      <c r="K1041" s="7">
        <f t="shared" ref="K1041" si="2873">J1041*C1041</f>
        <v>0</v>
      </c>
    </row>
    <row r="1042" spans="1:11">
      <c r="A1042" s="12">
        <v>42818</v>
      </c>
      <c r="B1042" s="12" t="s">
        <v>14</v>
      </c>
      <c r="C1042" s="13">
        <f t="shared" si="2715"/>
        <v>186.9158878504673</v>
      </c>
      <c r="D1042" s="14" t="s">
        <v>13</v>
      </c>
      <c r="E1042" s="15">
        <v>1070</v>
      </c>
      <c r="F1042" s="15">
        <v>1070</v>
      </c>
      <c r="G1042" s="16">
        <v>0</v>
      </c>
      <c r="H1042" s="17">
        <f t="shared" ref="H1042" si="2874">(IF(D1042="SELL",E1042-F1042,IF(D1042="BUY",F1042-E1042)))</f>
        <v>0</v>
      </c>
      <c r="I1042" s="17">
        <v>0</v>
      </c>
      <c r="J1042" s="17">
        <f t="shared" ref="J1042" si="2875">I1042+H1042</f>
        <v>0</v>
      </c>
      <c r="K1042" s="7">
        <f t="shared" ref="K1042" si="2876">J1042*C1042</f>
        <v>0</v>
      </c>
    </row>
    <row r="1043" spans="1:11">
      <c r="A1043" s="12">
        <v>42817</v>
      </c>
      <c r="B1043" s="12" t="s">
        <v>126</v>
      </c>
      <c r="C1043" s="13">
        <f t="shared" si="2715"/>
        <v>134.95276653171391</v>
      </c>
      <c r="D1043" s="14" t="s">
        <v>13</v>
      </c>
      <c r="E1043" s="15">
        <v>1482</v>
      </c>
      <c r="F1043" s="15">
        <v>1492</v>
      </c>
      <c r="G1043" s="16">
        <v>1505</v>
      </c>
      <c r="H1043" s="17">
        <f t="shared" ref="H1043" si="2877">(IF(D1043="SELL",E1043-F1043,IF(D1043="BUY",F1043-E1043)))</f>
        <v>10</v>
      </c>
      <c r="I1043" s="17">
        <f>(IF(D1043="SELL",IF(G1043="",0,F1043-G1043),IF(D1043="BUY",IF(G1043="",0,G1043-F1043))))</f>
        <v>13</v>
      </c>
      <c r="J1043" s="17">
        <f t="shared" ref="J1043" si="2878">I1043+H1043</f>
        <v>23</v>
      </c>
      <c r="K1043" s="7">
        <f t="shared" ref="K1043" si="2879">J1043*C1043</f>
        <v>3103.9136302294201</v>
      </c>
    </row>
    <row r="1044" spans="1:11">
      <c r="A1044" s="12">
        <v>42816</v>
      </c>
      <c r="B1044" s="12" t="s">
        <v>125</v>
      </c>
      <c r="C1044" s="13">
        <f t="shared" si="2715"/>
        <v>306.27871362940277</v>
      </c>
      <c r="D1044" s="14" t="s">
        <v>13</v>
      </c>
      <c r="E1044" s="15">
        <v>653</v>
      </c>
      <c r="F1044" s="15">
        <v>640</v>
      </c>
      <c r="G1044" s="16">
        <v>0</v>
      </c>
      <c r="H1044" s="17">
        <f t="shared" ref="H1044" si="2880">(IF(D1044="SELL",E1044-F1044,IF(D1044="BUY",F1044-E1044)))</f>
        <v>-13</v>
      </c>
      <c r="I1044" s="17">
        <v>0</v>
      </c>
      <c r="J1044" s="17">
        <f t="shared" ref="J1044" si="2881">I1044+H1044</f>
        <v>-13</v>
      </c>
      <c r="K1044" s="7">
        <f t="shared" ref="K1044" si="2882">J1044*C1044</f>
        <v>-3981.6232771822361</v>
      </c>
    </row>
    <row r="1045" spans="1:11">
      <c r="A1045" s="12">
        <v>42815</v>
      </c>
      <c r="B1045" s="12" t="s">
        <v>124</v>
      </c>
      <c r="C1045" s="13">
        <f t="shared" si="2715"/>
        <v>76.335877862595424</v>
      </c>
      <c r="D1045" s="14" t="s">
        <v>32</v>
      </c>
      <c r="E1045" s="15">
        <v>2620</v>
      </c>
      <c r="F1045" s="15">
        <v>2605</v>
      </c>
      <c r="G1045" s="16">
        <v>0</v>
      </c>
      <c r="H1045" s="17">
        <f t="shared" ref="H1045" si="2883">(IF(D1045="SELL",E1045-F1045,IF(D1045="BUY",F1045-E1045)))</f>
        <v>15</v>
      </c>
      <c r="I1045" s="17">
        <v>0</v>
      </c>
      <c r="J1045" s="17">
        <f t="shared" ref="J1045" si="2884">I1045+H1045</f>
        <v>15</v>
      </c>
      <c r="K1045" s="7">
        <f t="shared" ref="K1045" si="2885">J1045*C1045</f>
        <v>1145.0381679389313</v>
      </c>
    </row>
    <row r="1046" spans="1:11">
      <c r="A1046" s="12">
        <v>42811</v>
      </c>
      <c r="B1046" s="12" t="s">
        <v>123</v>
      </c>
      <c r="C1046" s="13">
        <f t="shared" si="2715"/>
        <v>1161.1030478955008</v>
      </c>
      <c r="D1046" s="14" t="s">
        <v>13</v>
      </c>
      <c r="E1046" s="15">
        <v>172.25</v>
      </c>
      <c r="F1046" s="15">
        <v>172.25</v>
      </c>
      <c r="G1046" s="16">
        <v>0</v>
      </c>
      <c r="H1046" s="17">
        <f t="shared" ref="H1046:H1047" si="2886">(IF(D1046="SELL",E1046-F1046,IF(D1046="BUY",F1046-E1046)))</f>
        <v>0</v>
      </c>
      <c r="I1046" s="17">
        <v>0</v>
      </c>
      <c r="J1046" s="17">
        <f t="shared" ref="J1046:J1047" si="2887">I1046+H1046</f>
        <v>0</v>
      </c>
      <c r="K1046" s="7">
        <f t="shared" ref="K1046:K1047" si="2888">J1046*C1046</f>
        <v>0</v>
      </c>
    </row>
    <row r="1047" spans="1:11">
      <c r="A1047" s="12">
        <v>42811</v>
      </c>
      <c r="B1047" s="12" t="s">
        <v>122</v>
      </c>
      <c r="C1047" s="13">
        <f t="shared" si="2715"/>
        <v>201.36931131695528</v>
      </c>
      <c r="D1047" s="14" t="s">
        <v>13</v>
      </c>
      <c r="E1047" s="15">
        <v>993.2</v>
      </c>
      <c r="F1047" s="15">
        <v>993.2</v>
      </c>
      <c r="G1047" s="16">
        <v>0</v>
      </c>
      <c r="H1047" s="17">
        <f t="shared" si="2886"/>
        <v>0</v>
      </c>
      <c r="I1047" s="17">
        <v>0</v>
      </c>
      <c r="J1047" s="17">
        <f t="shared" si="2887"/>
        <v>0</v>
      </c>
      <c r="K1047" s="7">
        <f t="shared" si="2888"/>
        <v>0</v>
      </c>
    </row>
    <row r="1048" spans="1:11">
      <c r="A1048" s="12">
        <v>42810</v>
      </c>
      <c r="B1048" s="12" t="s">
        <v>121</v>
      </c>
      <c r="C1048" s="13">
        <f t="shared" si="2715"/>
        <v>437.68464821096399</v>
      </c>
      <c r="D1048" s="14" t="s">
        <v>13</v>
      </c>
      <c r="E1048" s="15">
        <v>456.95</v>
      </c>
      <c r="F1048" s="15">
        <v>463.8</v>
      </c>
      <c r="G1048" s="16">
        <v>0</v>
      </c>
      <c r="H1048" s="17">
        <f t="shared" ref="H1048" si="2889">(IF(D1048="SELL",E1048-F1048,IF(D1048="BUY",F1048-E1048)))</f>
        <v>6.8500000000000227</v>
      </c>
      <c r="I1048" s="17">
        <v>0</v>
      </c>
      <c r="J1048" s="17">
        <f t="shared" ref="J1048" si="2890">I1048+H1048</f>
        <v>6.8500000000000227</v>
      </c>
      <c r="K1048" s="7">
        <f t="shared" ref="K1048" si="2891">J1048*C1048</f>
        <v>2998.1398402451132</v>
      </c>
    </row>
    <row r="1049" spans="1:11">
      <c r="A1049" s="12">
        <v>42809</v>
      </c>
      <c r="B1049" s="12" t="s">
        <v>120</v>
      </c>
      <c r="C1049" s="13">
        <f t="shared" si="2715"/>
        <v>366.30036630036631</v>
      </c>
      <c r="D1049" s="14" t="s">
        <v>32</v>
      </c>
      <c r="E1049" s="15">
        <v>546</v>
      </c>
      <c r="F1049" s="15">
        <v>537.9</v>
      </c>
      <c r="G1049" s="16">
        <v>0</v>
      </c>
      <c r="H1049" s="17">
        <f t="shared" ref="H1049" si="2892">(IF(D1049="SELL",E1049-F1049,IF(D1049="BUY",F1049-E1049)))</f>
        <v>8.1000000000000227</v>
      </c>
      <c r="I1049" s="17">
        <v>0</v>
      </c>
      <c r="J1049" s="17">
        <f t="shared" ref="J1049" si="2893">I1049+H1049</f>
        <v>8.1000000000000227</v>
      </c>
      <c r="K1049" s="7">
        <f t="shared" ref="K1049" si="2894">J1049*C1049</f>
        <v>2967.0329670329752</v>
      </c>
    </row>
    <row r="1050" spans="1:11">
      <c r="A1050" s="12">
        <v>42808</v>
      </c>
      <c r="B1050" s="12" t="s">
        <v>119</v>
      </c>
      <c r="C1050" s="13">
        <f t="shared" si="2715"/>
        <v>1484.7809948032666</v>
      </c>
      <c r="D1050" s="14" t="s">
        <v>13</v>
      </c>
      <c r="E1050" s="15">
        <v>134.69999999999999</v>
      </c>
      <c r="F1050" s="15">
        <v>136.69999999999999</v>
      </c>
      <c r="G1050" s="16">
        <v>138.69999999999999</v>
      </c>
      <c r="H1050" s="17">
        <f t="shared" ref="H1050" si="2895">(IF(D1050="SELL",E1050-F1050,IF(D1050="BUY",F1050-E1050)))</f>
        <v>2</v>
      </c>
      <c r="I1050" s="17">
        <f>(IF(D1050="SELL",IF(G1050="",0,F1050-G1050),IF(D1050="BUY",IF(G1050="",0,G1050-F1050))))</f>
        <v>2</v>
      </c>
      <c r="J1050" s="17">
        <f t="shared" ref="J1050" si="2896">I1050+H1050</f>
        <v>4</v>
      </c>
      <c r="K1050" s="7">
        <f t="shared" ref="K1050" si="2897">J1050*C1050</f>
        <v>5939.1239792130664</v>
      </c>
    </row>
    <row r="1051" spans="1:11">
      <c r="A1051" s="12">
        <v>42804</v>
      </c>
      <c r="B1051" s="12" t="s">
        <v>118</v>
      </c>
      <c r="C1051" s="13">
        <f t="shared" ref="C1051:C1114" si="2898">200000/E1051</f>
        <v>334.14084036421355</v>
      </c>
      <c r="D1051" s="14" t="s">
        <v>13</v>
      </c>
      <c r="E1051" s="15">
        <v>598.54999999999995</v>
      </c>
      <c r="F1051" s="15">
        <v>598.54999999999995</v>
      </c>
      <c r="G1051" s="16">
        <v>0</v>
      </c>
      <c r="H1051" s="17">
        <f t="shared" ref="H1051" si="2899">(IF(D1051="SELL",E1051-F1051,IF(D1051="BUY",F1051-E1051)))</f>
        <v>0</v>
      </c>
      <c r="I1051" s="17">
        <v>0</v>
      </c>
      <c r="J1051" s="17">
        <f t="shared" ref="J1051" si="2900">I1051+H1051</f>
        <v>0</v>
      </c>
      <c r="K1051" s="7">
        <f t="shared" ref="K1051" si="2901">J1051*C1051</f>
        <v>0</v>
      </c>
    </row>
    <row r="1052" spans="1:11">
      <c r="A1052" s="12">
        <v>42804</v>
      </c>
      <c r="B1052" s="12" t="s">
        <v>26</v>
      </c>
      <c r="C1052" s="13">
        <f t="shared" si="2898"/>
        <v>1057.9211848717271</v>
      </c>
      <c r="D1052" s="14" t="s">
        <v>32</v>
      </c>
      <c r="E1052" s="15">
        <v>189.05</v>
      </c>
      <c r="F1052" s="15">
        <v>189.05</v>
      </c>
      <c r="G1052" s="16">
        <v>0</v>
      </c>
      <c r="H1052" s="17">
        <f t="shared" ref="H1052" si="2902">(IF(D1052="SELL",E1052-F1052,IF(D1052="BUY",F1052-E1052)))</f>
        <v>0</v>
      </c>
      <c r="I1052" s="17">
        <v>0</v>
      </c>
      <c r="J1052" s="17">
        <f t="shared" ref="J1052" si="2903">I1052+H1052</f>
        <v>0</v>
      </c>
      <c r="K1052" s="7">
        <f t="shared" ref="K1052" si="2904">J1052*C1052</f>
        <v>0</v>
      </c>
    </row>
    <row r="1053" spans="1:11">
      <c r="A1053" s="12">
        <v>42802</v>
      </c>
      <c r="B1053" s="12" t="s">
        <v>106</v>
      </c>
      <c r="C1053" s="13">
        <f t="shared" si="2898"/>
        <v>449.94375703037122</v>
      </c>
      <c r="D1053" s="14" t="s">
        <v>13</v>
      </c>
      <c r="E1053" s="15">
        <v>444.5</v>
      </c>
      <c r="F1053" s="15">
        <v>444.5</v>
      </c>
      <c r="G1053" s="16">
        <v>0</v>
      </c>
      <c r="H1053" s="17">
        <f t="shared" ref="H1053" si="2905">(IF(D1053="SELL",E1053-F1053,IF(D1053="BUY",F1053-E1053)))</f>
        <v>0</v>
      </c>
      <c r="I1053" s="17">
        <v>0</v>
      </c>
      <c r="J1053" s="17">
        <f t="shared" ref="J1053" si="2906">I1053+H1053</f>
        <v>0</v>
      </c>
      <c r="K1053" s="7">
        <f t="shared" ref="K1053" si="2907">J1053*C1053</f>
        <v>0</v>
      </c>
    </row>
    <row r="1054" spans="1:11">
      <c r="A1054" s="12">
        <v>42802</v>
      </c>
      <c r="B1054" s="12" t="s">
        <v>117</v>
      </c>
      <c r="C1054" s="13">
        <f t="shared" si="2898"/>
        <v>1015.2284263959391</v>
      </c>
      <c r="D1054" s="14" t="s">
        <v>13</v>
      </c>
      <c r="E1054" s="15">
        <v>197</v>
      </c>
      <c r="F1054" s="15">
        <v>193</v>
      </c>
      <c r="G1054" s="16">
        <v>0</v>
      </c>
      <c r="H1054" s="17">
        <f t="shared" ref="H1054" si="2908">(IF(D1054="SELL",E1054-F1054,IF(D1054="BUY",F1054-E1054)))</f>
        <v>-4</v>
      </c>
      <c r="I1054" s="17">
        <v>0</v>
      </c>
      <c r="J1054" s="17">
        <f t="shared" ref="J1054" si="2909">I1054+H1054</f>
        <v>-4</v>
      </c>
      <c r="K1054" s="7">
        <f t="shared" ref="K1054" si="2910">J1054*C1054</f>
        <v>-4060.9137055837564</v>
      </c>
    </row>
    <row r="1055" spans="1:11">
      <c r="A1055" s="12">
        <v>42802</v>
      </c>
      <c r="B1055" s="12" t="s">
        <v>117</v>
      </c>
      <c r="C1055" s="13">
        <f t="shared" si="2898"/>
        <v>1015.2284263959391</v>
      </c>
      <c r="D1055" s="14" t="s">
        <v>13</v>
      </c>
      <c r="E1055" s="15">
        <v>197</v>
      </c>
      <c r="F1055" s="15">
        <v>197</v>
      </c>
      <c r="G1055" s="16">
        <v>0</v>
      </c>
      <c r="H1055" s="17">
        <f t="shared" ref="H1055" si="2911">(IF(D1055="SELL",E1055-F1055,IF(D1055="BUY",F1055-E1055)))</f>
        <v>0</v>
      </c>
      <c r="I1055" s="17">
        <v>0</v>
      </c>
      <c r="J1055" s="17">
        <f t="shared" ref="J1055" si="2912">I1055+H1055</f>
        <v>0</v>
      </c>
      <c r="K1055" s="7">
        <f t="shared" ref="K1055" si="2913">J1055*C1055</f>
        <v>0</v>
      </c>
    </row>
    <row r="1056" spans="1:11">
      <c r="A1056" s="12">
        <v>42801</v>
      </c>
      <c r="B1056" s="12" t="s">
        <v>100</v>
      </c>
      <c r="C1056" s="13">
        <f t="shared" si="2898"/>
        <v>87.60402978537013</v>
      </c>
      <c r="D1056" s="14" t="s">
        <v>32</v>
      </c>
      <c r="E1056" s="15">
        <v>2283</v>
      </c>
      <c r="F1056" s="15">
        <v>2266</v>
      </c>
      <c r="G1056" s="16">
        <v>0</v>
      </c>
      <c r="H1056" s="17">
        <f t="shared" ref="H1056" si="2914">(IF(D1056="SELL",E1056-F1056,IF(D1056="BUY",F1056-E1056)))</f>
        <v>17</v>
      </c>
      <c r="I1056" s="17">
        <v>0</v>
      </c>
      <c r="J1056" s="17">
        <f t="shared" ref="J1056" si="2915">I1056+H1056</f>
        <v>17</v>
      </c>
      <c r="K1056" s="7">
        <f t="shared" ref="K1056" si="2916">J1056*C1056</f>
        <v>1489.2685063512922</v>
      </c>
    </row>
    <row r="1057" spans="1:11">
      <c r="A1057" s="12">
        <v>42800</v>
      </c>
      <c r="B1057" s="12" t="s">
        <v>116</v>
      </c>
      <c r="C1057" s="13">
        <f t="shared" si="2898"/>
        <v>921.65898617511516</v>
      </c>
      <c r="D1057" s="14" t="s">
        <v>13</v>
      </c>
      <c r="E1057" s="15">
        <v>217</v>
      </c>
      <c r="F1057" s="15">
        <v>220.2</v>
      </c>
      <c r="G1057" s="16">
        <v>0</v>
      </c>
      <c r="H1057" s="17">
        <f t="shared" ref="H1057" si="2917">(IF(D1057="SELL",E1057-F1057,IF(D1057="BUY",F1057-E1057)))</f>
        <v>3.1999999999999886</v>
      </c>
      <c r="I1057" s="17">
        <v>0</v>
      </c>
      <c r="J1057" s="17">
        <f t="shared" ref="J1057" si="2918">I1057+H1057</f>
        <v>3.1999999999999886</v>
      </c>
      <c r="K1057" s="7">
        <f t="shared" ref="K1057" si="2919">J1057*C1057</f>
        <v>2949.3087557603581</v>
      </c>
    </row>
    <row r="1058" spans="1:11">
      <c r="A1058" s="12">
        <v>42797</v>
      </c>
      <c r="B1058" s="12" t="s">
        <v>114</v>
      </c>
      <c r="C1058" s="13">
        <f t="shared" si="2898"/>
        <v>700.28011204481788</v>
      </c>
      <c r="D1058" s="14" t="s">
        <v>13</v>
      </c>
      <c r="E1058" s="15">
        <v>285.60000000000002</v>
      </c>
      <c r="F1058" s="15">
        <v>285.60000000000002</v>
      </c>
      <c r="G1058" s="16">
        <v>0</v>
      </c>
      <c r="H1058" s="17">
        <f t="shared" ref="H1058" si="2920">(IF(D1058="SELL",E1058-F1058,IF(D1058="BUY",F1058-E1058)))</f>
        <v>0</v>
      </c>
      <c r="I1058" s="17">
        <v>0</v>
      </c>
      <c r="J1058" s="17">
        <f t="shared" ref="J1058" si="2921">I1058+H1058</f>
        <v>0</v>
      </c>
      <c r="K1058" s="7">
        <f t="shared" ref="K1058" si="2922">J1058*C1058</f>
        <v>0</v>
      </c>
    </row>
    <row r="1059" spans="1:11">
      <c r="A1059" s="12">
        <v>42797</v>
      </c>
      <c r="B1059" s="12" t="s">
        <v>115</v>
      </c>
      <c r="C1059" s="13">
        <f t="shared" si="2898"/>
        <v>1446.1315979754156</v>
      </c>
      <c r="D1059" s="14" t="s">
        <v>32</v>
      </c>
      <c r="E1059" s="15">
        <v>138.30000000000001</v>
      </c>
      <c r="F1059" s="15">
        <v>138.30000000000001</v>
      </c>
      <c r="G1059" s="16">
        <v>0</v>
      </c>
      <c r="H1059" s="17">
        <f t="shared" ref="H1059" si="2923">(IF(D1059="SELL",E1059-F1059,IF(D1059="BUY",F1059-E1059)))</f>
        <v>0</v>
      </c>
      <c r="I1059" s="17">
        <v>0</v>
      </c>
      <c r="J1059" s="17">
        <f t="shared" ref="J1059" si="2924">I1059+H1059</f>
        <v>0</v>
      </c>
      <c r="K1059" s="7">
        <f t="shared" ref="K1059" si="2925">J1059*C1059</f>
        <v>0</v>
      </c>
    </row>
    <row r="1060" spans="1:11">
      <c r="A1060" s="12">
        <v>42797</v>
      </c>
      <c r="B1060" s="12" t="s">
        <v>114</v>
      </c>
      <c r="C1060" s="13">
        <f t="shared" si="2898"/>
        <v>700.28011204481788</v>
      </c>
      <c r="D1060" s="14" t="s">
        <v>13</v>
      </c>
      <c r="E1060" s="15">
        <v>285.60000000000002</v>
      </c>
      <c r="F1060" s="15">
        <v>285.60000000000002</v>
      </c>
      <c r="G1060" s="16">
        <v>0</v>
      </c>
      <c r="H1060" s="17">
        <f t="shared" ref="H1060" si="2926">(IF(D1060="SELL",E1060-F1060,IF(D1060="BUY",F1060-E1060)))</f>
        <v>0</v>
      </c>
      <c r="I1060" s="17">
        <v>0</v>
      </c>
      <c r="J1060" s="17">
        <f t="shared" ref="J1060" si="2927">I1060+H1060</f>
        <v>0</v>
      </c>
      <c r="K1060" s="7">
        <f t="shared" ref="K1060" si="2928">J1060*C1060</f>
        <v>0</v>
      </c>
    </row>
    <row r="1061" spans="1:11">
      <c r="A1061" s="12">
        <v>42796</v>
      </c>
      <c r="B1061" s="12" t="s">
        <v>72</v>
      </c>
      <c r="C1061" s="13">
        <f t="shared" si="2898"/>
        <v>541.41851651326476</v>
      </c>
      <c r="D1061" s="14" t="s">
        <v>13</v>
      </c>
      <c r="E1061" s="15">
        <v>369.4</v>
      </c>
      <c r="F1061" s="15">
        <v>362</v>
      </c>
      <c r="G1061" s="16">
        <v>0</v>
      </c>
      <c r="H1061" s="17">
        <f t="shared" ref="H1061" si="2929">(IF(D1061="SELL",E1061-F1061,IF(D1061="BUY",F1061-E1061)))</f>
        <v>-7.3999999999999773</v>
      </c>
      <c r="I1061" s="17">
        <v>0</v>
      </c>
      <c r="J1061" s="17">
        <f t="shared" ref="J1061" si="2930">I1061+H1061</f>
        <v>-7.3999999999999773</v>
      </c>
      <c r="K1061" s="7">
        <f t="shared" ref="K1061" si="2931">J1061*C1061</f>
        <v>-4006.4970221981471</v>
      </c>
    </row>
    <row r="1062" spans="1:11">
      <c r="A1062" s="12">
        <v>42796</v>
      </c>
      <c r="B1062" s="12" t="s">
        <v>113</v>
      </c>
      <c r="C1062" s="13">
        <f t="shared" si="2898"/>
        <v>735.29411764705878</v>
      </c>
      <c r="D1062" s="14" t="s">
        <v>13</v>
      </c>
      <c r="E1062" s="15">
        <v>272</v>
      </c>
      <c r="F1062" s="15">
        <v>285.7</v>
      </c>
      <c r="G1062" s="16">
        <v>0</v>
      </c>
      <c r="H1062" s="17">
        <f t="shared" ref="H1062" si="2932">(IF(D1062="SELL",E1062-F1062,IF(D1062="BUY",F1062-E1062)))</f>
        <v>13.699999999999989</v>
      </c>
      <c r="I1062" s="17">
        <v>0</v>
      </c>
      <c r="J1062" s="17">
        <f t="shared" ref="J1062" si="2933">I1062+H1062</f>
        <v>13.699999999999989</v>
      </c>
      <c r="K1062" s="7">
        <f t="shared" ref="K1062" si="2934">J1062*C1062</f>
        <v>10073.529411764697</v>
      </c>
    </row>
    <row r="1063" spans="1:11">
      <c r="A1063" s="12">
        <v>42796</v>
      </c>
      <c r="B1063" s="12" t="s">
        <v>112</v>
      </c>
      <c r="C1063" s="13">
        <f t="shared" si="2898"/>
        <v>705.71630204657731</v>
      </c>
      <c r="D1063" s="14" t="s">
        <v>13</v>
      </c>
      <c r="E1063" s="15">
        <v>283.39999999999998</v>
      </c>
      <c r="F1063" s="15">
        <v>283.39999999999998</v>
      </c>
      <c r="G1063" s="16">
        <v>0</v>
      </c>
      <c r="H1063" s="17">
        <f t="shared" ref="H1063" si="2935">(IF(D1063="SELL",E1063-F1063,IF(D1063="BUY",F1063-E1063)))</f>
        <v>0</v>
      </c>
      <c r="I1063" s="17">
        <v>0</v>
      </c>
      <c r="J1063" s="17">
        <f t="shared" ref="J1063" si="2936">I1063+H1063</f>
        <v>0</v>
      </c>
      <c r="K1063" s="7">
        <f t="shared" ref="K1063" si="2937">J1063*C1063</f>
        <v>0</v>
      </c>
    </row>
    <row r="1064" spans="1:11">
      <c r="A1064" s="12">
        <v>42796</v>
      </c>
      <c r="B1064" s="12" t="s">
        <v>23</v>
      </c>
      <c r="C1064" s="13">
        <f t="shared" si="2898"/>
        <v>160.64257028112451</v>
      </c>
      <c r="D1064" s="14" t="s">
        <v>13</v>
      </c>
      <c r="E1064" s="15">
        <v>1245</v>
      </c>
      <c r="F1064" s="15">
        <v>1282</v>
      </c>
      <c r="G1064" s="16">
        <v>0</v>
      </c>
      <c r="H1064" s="17">
        <f t="shared" ref="H1064" si="2938">(IF(D1064="SELL",E1064-F1064,IF(D1064="BUY",F1064-E1064)))</f>
        <v>37</v>
      </c>
      <c r="I1064" s="17">
        <v>0</v>
      </c>
      <c r="J1064" s="17">
        <f t="shared" ref="J1064" si="2939">I1064+H1064</f>
        <v>37</v>
      </c>
      <c r="K1064" s="7">
        <f t="shared" ref="K1064" si="2940">J1064*C1064</f>
        <v>5943.7751004016063</v>
      </c>
    </row>
    <row r="1065" spans="1:11">
      <c r="A1065" s="12">
        <v>42795</v>
      </c>
      <c r="B1065" s="12" t="s">
        <v>104</v>
      </c>
      <c r="C1065" s="13">
        <f t="shared" si="2898"/>
        <v>1379.3103448275863</v>
      </c>
      <c r="D1065" s="14" t="s">
        <v>13</v>
      </c>
      <c r="E1065" s="15">
        <v>145</v>
      </c>
      <c r="F1065" s="15">
        <v>147.1</v>
      </c>
      <c r="G1065" s="16">
        <v>149.30000000000001</v>
      </c>
      <c r="H1065" s="17">
        <f t="shared" ref="H1065" si="2941">(IF(D1065="SELL",E1065-F1065,IF(D1065="BUY",F1065-E1065)))</f>
        <v>2.0999999999999943</v>
      </c>
      <c r="I1065" s="17">
        <f>(IF(D1065="SELL",IF(G1065="",0,F1065-G1065),IF(D1065="BUY",IF(G1065="",0,G1065-F1065))))</f>
        <v>2.2000000000000171</v>
      </c>
      <c r="J1065" s="17">
        <f t="shared" ref="J1065" si="2942">I1065+H1065</f>
        <v>4.3000000000000114</v>
      </c>
      <c r="K1065" s="7">
        <f t="shared" ref="K1065" si="2943">J1065*C1065</f>
        <v>5931.0344827586368</v>
      </c>
    </row>
    <row r="1066" spans="1:11">
      <c r="A1066" s="12">
        <v>42795</v>
      </c>
      <c r="B1066" s="12" t="s">
        <v>103</v>
      </c>
      <c r="C1066" s="13">
        <f t="shared" si="2898"/>
        <v>203.4587995930824</v>
      </c>
      <c r="D1066" s="14" t="s">
        <v>32</v>
      </c>
      <c r="E1066" s="15">
        <v>983</v>
      </c>
      <c r="F1066" s="15">
        <v>1002.7</v>
      </c>
      <c r="G1066" s="16">
        <v>0</v>
      </c>
      <c r="H1066" s="17">
        <f t="shared" ref="H1066" si="2944">(IF(D1066="SELL",E1066-F1066,IF(D1066="BUY",F1066-E1066)))</f>
        <v>-19.700000000000045</v>
      </c>
      <c r="I1066" s="17">
        <v>0</v>
      </c>
      <c r="J1066" s="17">
        <f t="shared" ref="J1066" si="2945">I1066+H1066</f>
        <v>-19.700000000000045</v>
      </c>
      <c r="K1066" s="7">
        <f t="shared" ref="K1066" si="2946">J1066*C1066</f>
        <v>-4008.1383519837327</v>
      </c>
    </row>
    <row r="1067" spans="1:11">
      <c r="A1067" s="12">
        <v>42794</v>
      </c>
      <c r="B1067" s="12" t="s">
        <v>111</v>
      </c>
      <c r="C1067" s="13">
        <f t="shared" si="2898"/>
        <v>889.6797153024911</v>
      </c>
      <c r="D1067" s="14" t="s">
        <v>13</v>
      </c>
      <c r="E1067" s="15">
        <v>224.8</v>
      </c>
      <c r="F1067" s="15">
        <v>224.8</v>
      </c>
      <c r="G1067" s="16">
        <v>0</v>
      </c>
      <c r="H1067" s="17">
        <f t="shared" ref="H1067" si="2947">(IF(D1067="SELL",E1067-F1067,IF(D1067="BUY",F1067-E1067)))</f>
        <v>0</v>
      </c>
      <c r="I1067" s="17">
        <v>0</v>
      </c>
      <c r="J1067" s="17">
        <f t="shared" ref="J1067" si="2948">I1067+H1067</f>
        <v>0</v>
      </c>
      <c r="K1067" s="7">
        <f t="shared" ref="K1067" si="2949">J1067*C1067</f>
        <v>0</v>
      </c>
    </row>
    <row r="1068" spans="1:11">
      <c r="A1068" s="12">
        <v>42793</v>
      </c>
      <c r="B1068" s="12" t="s">
        <v>110</v>
      </c>
      <c r="C1068" s="13">
        <f t="shared" si="2898"/>
        <v>336.24747814391395</v>
      </c>
      <c r="D1068" s="14" t="s">
        <v>13</v>
      </c>
      <c r="E1068" s="15">
        <v>594.79999999999995</v>
      </c>
      <c r="F1068" s="15">
        <v>594.79999999999995</v>
      </c>
      <c r="G1068" s="16">
        <v>0</v>
      </c>
      <c r="H1068" s="17">
        <f t="shared" ref="H1068" si="2950">(IF(D1068="SELL",E1068-F1068,IF(D1068="BUY",F1068-E1068)))</f>
        <v>0</v>
      </c>
      <c r="I1068" s="17">
        <v>0</v>
      </c>
      <c r="J1068" s="17">
        <f t="shared" ref="J1068" si="2951">I1068+H1068</f>
        <v>0</v>
      </c>
      <c r="K1068" s="7">
        <f t="shared" ref="K1068" si="2952">J1068*C1068</f>
        <v>0</v>
      </c>
    </row>
    <row r="1069" spans="1:11">
      <c r="A1069" s="12">
        <v>42789</v>
      </c>
      <c r="B1069" s="12" t="s">
        <v>50</v>
      </c>
      <c r="C1069" s="13">
        <f t="shared" si="2898"/>
        <v>677.96610169491521</v>
      </c>
      <c r="D1069" s="14" t="s">
        <v>32</v>
      </c>
      <c r="E1069" s="15">
        <v>295</v>
      </c>
      <c r="F1069" s="15">
        <v>295</v>
      </c>
      <c r="G1069" s="16">
        <v>0</v>
      </c>
      <c r="H1069" s="17">
        <f t="shared" ref="H1069" si="2953">(IF(D1069="SELL",E1069-F1069,IF(D1069="BUY",F1069-E1069)))</f>
        <v>0</v>
      </c>
      <c r="I1069" s="17">
        <v>0</v>
      </c>
      <c r="J1069" s="17">
        <f t="shared" ref="J1069" si="2954">I1069+H1069</f>
        <v>0</v>
      </c>
      <c r="K1069" s="7">
        <f t="shared" ref="K1069" si="2955">J1069*C1069</f>
        <v>0</v>
      </c>
    </row>
    <row r="1070" spans="1:11">
      <c r="A1070" s="12">
        <v>42788</v>
      </c>
      <c r="B1070" s="12" t="s">
        <v>109</v>
      </c>
      <c r="C1070" s="13">
        <f t="shared" si="2898"/>
        <v>380.95238095238096</v>
      </c>
      <c r="D1070" s="14" t="s">
        <v>13</v>
      </c>
      <c r="E1070" s="15">
        <v>525</v>
      </c>
      <c r="F1070" s="15">
        <v>532.79999999999995</v>
      </c>
      <c r="G1070" s="16">
        <v>540.70000000000005</v>
      </c>
      <c r="H1070" s="17">
        <f t="shared" ref="H1070" si="2956">(IF(D1070="SELL",E1070-F1070,IF(D1070="BUY",F1070-E1070)))</f>
        <v>7.7999999999999545</v>
      </c>
      <c r="I1070" s="17">
        <f>(IF(D1070="SELL",IF(G1070="",0,F1070-G1070),IF(D1070="BUY",IF(G1070="",0,G1070-F1070))))</f>
        <v>7.9000000000000909</v>
      </c>
      <c r="J1070" s="17">
        <f t="shared" ref="J1070" si="2957">I1070+H1070</f>
        <v>15.700000000000045</v>
      </c>
      <c r="K1070" s="7">
        <f t="shared" ref="K1070" si="2958">J1070*C1070</f>
        <v>5980.952380952398</v>
      </c>
    </row>
    <row r="1071" spans="1:11">
      <c r="A1071" s="12">
        <v>42787</v>
      </c>
      <c r="B1071" s="12" t="s">
        <v>108</v>
      </c>
      <c r="C1071" s="13">
        <f t="shared" si="2898"/>
        <v>735.56454578889304</v>
      </c>
      <c r="D1071" s="14" t="s">
        <v>32</v>
      </c>
      <c r="E1071" s="15">
        <v>271.89999999999998</v>
      </c>
      <c r="F1071" s="15">
        <v>271.89999999999998</v>
      </c>
      <c r="G1071" s="16">
        <v>0</v>
      </c>
      <c r="H1071" s="17">
        <f t="shared" ref="H1071" si="2959">(IF(D1071="SELL",E1071-F1071,IF(D1071="BUY",F1071-E1071)))</f>
        <v>0</v>
      </c>
      <c r="I1071" s="17">
        <v>0</v>
      </c>
      <c r="J1071" s="17">
        <f t="shared" ref="J1071" si="2960">I1071+H1071</f>
        <v>0</v>
      </c>
      <c r="K1071" s="7">
        <f t="shared" ref="K1071" si="2961">J1071*C1071</f>
        <v>0</v>
      </c>
    </row>
    <row r="1072" spans="1:11">
      <c r="A1072" s="12">
        <v>42787</v>
      </c>
      <c r="B1072" s="12" t="s">
        <v>107</v>
      </c>
      <c r="C1072" s="13">
        <f t="shared" si="2898"/>
        <v>500</v>
      </c>
      <c r="D1072" s="14" t="s">
        <v>13</v>
      </c>
      <c r="E1072" s="15">
        <v>400</v>
      </c>
      <c r="F1072" s="15">
        <v>400</v>
      </c>
      <c r="G1072" s="16">
        <v>0</v>
      </c>
      <c r="H1072" s="17">
        <f t="shared" ref="H1072" si="2962">(IF(D1072="SELL",E1072-F1072,IF(D1072="BUY",F1072-E1072)))</f>
        <v>0</v>
      </c>
      <c r="I1072" s="17">
        <v>0</v>
      </c>
      <c r="J1072" s="17">
        <f t="shared" ref="J1072" si="2963">I1072+H1072</f>
        <v>0</v>
      </c>
      <c r="K1072" s="7">
        <f t="shared" ref="K1072" si="2964">J1072*C1072</f>
        <v>0</v>
      </c>
    </row>
    <row r="1073" spans="1:11">
      <c r="A1073" s="12">
        <v>42786</v>
      </c>
      <c r="B1073" s="12" t="s">
        <v>106</v>
      </c>
      <c r="C1073" s="13">
        <f t="shared" si="2898"/>
        <v>457.66590389016017</v>
      </c>
      <c r="D1073" s="14" t="s">
        <v>13</v>
      </c>
      <c r="E1073" s="15">
        <v>437</v>
      </c>
      <c r="F1073" s="15">
        <v>443</v>
      </c>
      <c r="G1073" s="16">
        <v>450</v>
      </c>
      <c r="H1073" s="17">
        <f t="shared" ref="H1073" si="2965">(IF(D1073="SELL",E1073-F1073,IF(D1073="BUY",F1073-E1073)))</f>
        <v>6</v>
      </c>
      <c r="I1073" s="17">
        <f>(IF(D1073="SELL",IF(G1073="",0,F1073-G1073),IF(D1073="BUY",IF(G1073="",0,G1073-F1073))))</f>
        <v>7</v>
      </c>
      <c r="J1073" s="17">
        <f t="shared" ref="J1073" si="2966">I1073+H1073</f>
        <v>13</v>
      </c>
      <c r="K1073" s="7">
        <f t="shared" ref="K1073" si="2967">J1073*C1073</f>
        <v>5949.6567505720823</v>
      </c>
    </row>
    <row r="1074" spans="1:11">
      <c r="A1074" s="12">
        <v>42783</v>
      </c>
      <c r="B1074" s="12" t="s">
        <v>105</v>
      </c>
      <c r="C1074" s="13">
        <f t="shared" si="2898"/>
        <v>1712.3287671232877</v>
      </c>
      <c r="D1074" s="14" t="s">
        <v>13</v>
      </c>
      <c r="E1074" s="15">
        <v>116.8</v>
      </c>
      <c r="F1074" s="15">
        <v>118.5</v>
      </c>
      <c r="G1074" s="16">
        <v>0</v>
      </c>
      <c r="H1074" s="17">
        <f t="shared" ref="H1074" si="2968">(IF(D1074="SELL",E1074-F1074,IF(D1074="BUY",F1074-E1074)))</f>
        <v>1.7000000000000028</v>
      </c>
      <c r="I1074" s="17">
        <v>0</v>
      </c>
      <c r="J1074" s="17">
        <f t="shared" ref="J1074" si="2969">I1074+H1074</f>
        <v>1.7000000000000028</v>
      </c>
      <c r="K1074" s="7">
        <f t="shared" ref="K1074" si="2970">J1074*C1074</f>
        <v>2910.9589041095937</v>
      </c>
    </row>
    <row r="1075" spans="1:11">
      <c r="A1075" s="12">
        <v>42783</v>
      </c>
      <c r="B1075" s="12" t="s">
        <v>15</v>
      </c>
      <c r="C1075" s="13">
        <f t="shared" si="2898"/>
        <v>397.61431411530816</v>
      </c>
      <c r="D1075" s="14" t="s">
        <v>13</v>
      </c>
      <c r="E1075" s="15">
        <v>503</v>
      </c>
      <c r="F1075" s="15">
        <v>503</v>
      </c>
      <c r="G1075" s="16">
        <v>0</v>
      </c>
      <c r="H1075" s="17">
        <f t="shared" ref="H1075" si="2971">(IF(D1075="SELL",E1075-F1075,IF(D1075="BUY",F1075-E1075)))</f>
        <v>0</v>
      </c>
      <c r="I1075" s="17">
        <v>0</v>
      </c>
      <c r="J1075" s="17">
        <f t="shared" ref="J1075" si="2972">I1075+H1075</f>
        <v>0</v>
      </c>
      <c r="K1075" s="7">
        <f t="shared" ref="K1075" si="2973">J1075*C1075</f>
        <v>0</v>
      </c>
    </row>
    <row r="1076" spans="1:11">
      <c r="A1076" s="12">
        <v>42782</v>
      </c>
      <c r="B1076" s="12" t="s">
        <v>104</v>
      </c>
      <c r="C1076" s="13">
        <f t="shared" si="2898"/>
        <v>1779.3594306049822</v>
      </c>
      <c r="D1076" s="14" t="s">
        <v>32</v>
      </c>
      <c r="E1076" s="15">
        <v>112.4</v>
      </c>
      <c r="F1076" s="15">
        <v>112.4</v>
      </c>
      <c r="G1076" s="16">
        <v>0</v>
      </c>
      <c r="H1076" s="17">
        <f t="shared" ref="H1076" si="2974">(IF(D1076="SELL",E1076-F1076,IF(D1076="BUY",F1076-E1076)))</f>
        <v>0</v>
      </c>
      <c r="I1076" s="17">
        <v>0</v>
      </c>
      <c r="J1076" s="17">
        <f t="shared" ref="J1076" si="2975">I1076+H1076</f>
        <v>0</v>
      </c>
      <c r="K1076" s="7">
        <f t="shared" ref="K1076" si="2976">J1076*C1076</f>
        <v>0</v>
      </c>
    </row>
    <row r="1077" spans="1:11">
      <c r="A1077" s="12">
        <v>42781</v>
      </c>
      <c r="B1077" s="12" t="s">
        <v>76</v>
      </c>
      <c r="C1077" s="13">
        <f t="shared" si="2898"/>
        <v>91.533180778032033</v>
      </c>
      <c r="D1077" s="14" t="s">
        <v>32</v>
      </c>
      <c r="E1077" s="15">
        <v>2185</v>
      </c>
      <c r="F1077" s="15">
        <v>2185</v>
      </c>
      <c r="G1077" s="16">
        <v>0</v>
      </c>
      <c r="H1077" s="17">
        <f t="shared" ref="H1077" si="2977">(IF(D1077="SELL",E1077-F1077,IF(D1077="BUY",F1077-E1077)))</f>
        <v>0</v>
      </c>
      <c r="I1077" s="17">
        <v>0</v>
      </c>
      <c r="J1077" s="17">
        <f t="shared" ref="J1077" si="2978">I1077+H1077</f>
        <v>0</v>
      </c>
      <c r="K1077" s="7">
        <f t="shared" ref="K1077" si="2979">J1077*C1077</f>
        <v>0</v>
      </c>
    </row>
    <row r="1078" spans="1:11">
      <c r="A1078" s="12">
        <v>42780</v>
      </c>
      <c r="B1078" s="12" t="s">
        <v>71</v>
      </c>
      <c r="C1078" s="13">
        <f t="shared" si="2898"/>
        <v>506.32911392405066</v>
      </c>
      <c r="D1078" s="14" t="s">
        <v>13</v>
      </c>
      <c r="E1078" s="15">
        <v>395</v>
      </c>
      <c r="F1078" s="15">
        <v>395</v>
      </c>
      <c r="G1078" s="16">
        <v>0</v>
      </c>
      <c r="H1078" s="17">
        <f t="shared" ref="H1078" si="2980">(IF(D1078="SELL",E1078-F1078,IF(D1078="BUY",F1078-E1078)))</f>
        <v>0</v>
      </c>
      <c r="I1078" s="17">
        <v>0</v>
      </c>
      <c r="J1078" s="17">
        <f t="shared" ref="J1078" si="2981">I1078+H1078</f>
        <v>0</v>
      </c>
      <c r="K1078" s="7">
        <f t="shared" ref="K1078" si="2982">J1078*C1078</f>
        <v>0</v>
      </c>
    </row>
    <row r="1079" spans="1:11">
      <c r="A1079" s="12">
        <v>42780</v>
      </c>
      <c r="B1079" s="12" t="s">
        <v>103</v>
      </c>
      <c r="C1079" s="13">
        <f t="shared" si="2898"/>
        <v>199.00497512437812</v>
      </c>
      <c r="D1079" s="14" t="s">
        <v>13</v>
      </c>
      <c r="E1079" s="15">
        <v>1005</v>
      </c>
      <c r="F1079" s="15">
        <v>1005</v>
      </c>
      <c r="G1079" s="16">
        <v>0</v>
      </c>
      <c r="H1079" s="17">
        <f t="shared" ref="H1079" si="2983">(IF(D1079="SELL",E1079-F1079,IF(D1079="BUY",F1079-E1079)))</f>
        <v>0</v>
      </c>
      <c r="I1079" s="17">
        <v>0</v>
      </c>
      <c r="J1079" s="17">
        <f t="shared" ref="J1079" si="2984">I1079+H1079</f>
        <v>0</v>
      </c>
      <c r="K1079" s="7">
        <f t="shared" ref="K1079" si="2985">J1079*C1079</f>
        <v>0</v>
      </c>
    </row>
    <row r="1080" spans="1:11">
      <c r="A1080" s="12">
        <v>42780</v>
      </c>
      <c r="B1080" s="12" t="s">
        <v>102</v>
      </c>
      <c r="C1080" s="13">
        <f t="shared" si="2898"/>
        <v>992.55583126550869</v>
      </c>
      <c r="D1080" s="14" t="s">
        <v>13</v>
      </c>
      <c r="E1080" s="15">
        <v>201.5</v>
      </c>
      <c r="F1080" s="15">
        <v>201.5</v>
      </c>
      <c r="G1080" s="16">
        <v>0</v>
      </c>
      <c r="H1080" s="17">
        <f t="shared" ref="H1080" si="2986">(IF(D1080="SELL",E1080-F1080,IF(D1080="BUY",F1080-E1080)))</f>
        <v>0</v>
      </c>
      <c r="I1080" s="17">
        <v>0</v>
      </c>
      <c r="J1080" s="17">
        <f t="shared" ref="J1080" si="2987">I1080+H1080</f>
        <v>0</v>
      </c>
      <c r="K1080" s="7">
        <f t="shared" ref="K1080" si="2988">J1080*C1080</f>
        <v>0</v>
      </c>
    </row>
    <row r="1081" spans="1:11">
      <c r="A1081" s="12">
        <v>42779</v>
      </c>
      <c r="B1081" s="12" t="s">
        <v>101</v>
      </c>
      <c r="C1081" s="13">
        <f t="shared" si="2898"/>
        <v>107.12372790573112</v>
      </c>
      <c r="D1081" s="14" t="s">
        <v>13</v>
      </c>
      <c r="E1081" s="15">
        <v>1867</v>
      </c>
      <c r="F1081" s="15">
        <v>1867</v>
      </c>
      <c r="G1081" s="16">
        <v>0</v>
      </c>
      <c r="H1081" s="17">
        <f t="shared" ref="H1081" si="2989">(IF(D1081="SELL",E1081-F1081,IF(D1081="BUY",F1081-E1081)))</f>
        <v>0</v>
      </c>
      <c r="I1081" s="17">
        <v>0</v>
      </c>
      <c r="J1081" s="17">
        <f t="shared" ref="J1081" si="2990">I1081+H1081</f>
        <v>0</v>
      </c>
      <c r="K1081" s="7">
        <f t="shared" ref="K1081" si="2991">J1081*C1081</f>
        <v>0</v>
      </c>
    </row>
    <row r="1082" spans="1:11">
      <c r="A1082" s="12">
        <v>42776</v>
      </c>
      <c r="B1082" s="12" t="s">
        <v>95</v>
      </c>
      <c r="C1082" s="13">
        <f t="shared" si="2898"/>
        <v>151.5151515151515</v>
      </c>
      <c r="D1082" s="14" t="s">
        <v>13</v>
      </c>
      <c r="E1082" s="15">
        <v>1320</v>
      </c>
      <c r="F1082" s="15">
        <v>1320</v>
      </c>
      <c r="G1082" s="16">
        <v>0</v>
      </c>
      <c r="H1082" s="17">
        <f t="shared" ref="H1082" si="2992">(IF(D1082="SELL",E1082-F1082,IF(D1082="BUY",F1082-E1082)))</f>
        <v>0</v>
      </c>
      <c r="I1082" s="17">
        <v>0</v>
      </c>
      <c r="J1082" s="17">
        <f t="shared" ref="J1082" si="2993">I1082+H1082</f>
        <v>0</v>
      </c>
      <c r="K1082" s="7">
        <f t="shared" ref="K1082" si="2994">J1082*C1082</f>
        <v>0</v>
      </c>
    </row>
    <row r="1083" spans="1:11">
      <c r="A1083" s="12">
        <v>42773</v>
      </c>
      <c r="B1083" s="12" t="s">
        <v>100</v>
      </c>
      <c r="C1083" s="13">
        <f t="shared" si="2898"/>
        <v>86.617583369423997</v>
      </c>
      <c r="D1083" s="14" t="s">
        <v>13</v>
      </c>
      <c r="E1083" s="15">
        <v>2309</v>
      </c>
      <c r="F1083" s="15">
        <v>2279</v>
      </c>
      <c r="G1083" s="16">
        <v>0</v>
      </c>
      <c r="H1083" s="17">
        <f t="shared" ref="H1083" si="2995">(IF(D1083="SELL",E1083-F1083,IF(D1083="BUY",F1083-E1083)))</f>
        <v>-30</v>
      </c>
      <c r="I1083" s="17">
        <v>0</v>
      </c>
      <c r="J1083" s="17">
        <f t="shared" ref="J1083" si="2996">I1083+H1083</f>
        <v>-30</v>
      </c>
      <c r="K1083" s="7">
        <f t="shared" ref="K1083" si="2997">J1083*C1083</f>
        <v>-2598.5275010827199</v>
      </c>
    </row>
    <row r="1084" spans="1:11">
      <c r="A1084" s="12">
        <v>42772</v>
      </c>
      <c r="B1084" s="12" t="s">
        <v>90</v>
      </c>
      <c r="C1084" s="13">
        <f t="shared" si="2898"/>
        <v>453.51473922902494</v>
      </c>
      <c r="D1084" s="14" t="s">
        <v>13</v>
      </c>
      <c r="E1084" s="15">
        <v>441</v>
      </c>
      <c r="F1084" s="15">
        <v>446</v>
      </c>
      <c r="G1084" s="16">
        <v>451</v>
      </c>
      <c r="H1084" s="17">
        <f t="shared" ref="H1084" si="2998">(IF(D1084="SELL",E1084-F1084,IF(D1084="BUY",F1084-E1084)))</f>
        <v>5</v>
      </c>
      <c r="I1084" s="17">
        <f>(IF(D1084="SELL",IF(G1084="",0,F1084-G1084),IF(D1084="BUY",IF(G1084="",0,G1084-F1084))))</f>
        <v>5</v>
      </c>
      <c r="J1084" s="17">
        <f t="shared" ref="J1084" si="2999">I1084+H1084</f>
        <v>10</v>
      </c>
      <c r="K1084" s="7">
        <f t="shared" ref="K1084" si="3000">J1084*C1084</f>
        <v>4535.1473922902496</v>
      </c>
    </row>
    <row r="1085" spans="1:11">
      <c r="A1085" s="12">
        <v>42768</v>
      </c>
      <c r="B1085" s="12" t="s">
        <v>75</v>
      </c>
      <c r="C1085" s="13">
        <f t="shared" si="2898"/>
        <v>486.61800486618006</v>
      </c>
      <c r="D1085" s="14" t="s">
        <v>13</v>
      </c>
      <c r="E1085" s="15">
        <v>411</v>
      </c>
      <c r="F1085" s="15">
        <v>417</v>
      </c>
      <c r="G1085" s="16">
        <v>423</v>
      </c>
      <c r="H1085" s="17">
        <f t="shared" ref="H1085" si="3001">(IF(D1085="SELL",E1085-F1085,IF(D1085="BUY",F1085-E1085)))</f>
        <v>6</v>
      </c>
      <c r="I1085" s="17">
        <f>(IF(D1085="SELL",IF(G1085="",0,F1085-G1085),IF(D1085="BUY",IF(G1085="",0,G1085-F1085))))</f>
        <v>6</v>
      </c>
      <c r="J1085" s="17">
        <f t="shared" ref="J1085" si="3002">I1085+H1085</f>
        <v>12</v>
      </c>
      <c r="K1085" s="7">
        <f t="shared" ref="K1085" si="3003">J1085*C1085</f>
        <v>5839.4160583941612</v>
      </c>
    </row>
    <row r="1086" spans="1:11">
      <c r="A1086" s="12">
        <v>42766</v>
      </c>
      <c r="B1086" s="12" t="s">
        <v>99</v>
      </c>
      <c r="C1086" s="13">
        <f t="shared" si="2898"/>
        <v>139.86013986013987</v>
      </c>
      <c r="D1086" s="14" t="s">
        <v>32</v>
      </c>
      <c r="E1086" s="15">
        <v>1430</v>
      </c>
      <c r="F1086" s="15">
        <v>1430</v>
      </c>
      <c r="G1086" s="16">
        <v>0</v>
      </c>
      <c r="H1086" s="17">
        <f t="shared" ref="H1086" si="3004">(IF(D1086="SELL",E1086-F1086,IF(D1086="BUY",F1086-E1086)))</f>
        <v>0</v>
      </c>
      <c r="I1086" s="17">
        <v>0</v>
      </c>
      <c r="J1086" s="17">
        <f t="shared" ref="J1086" si="3005">I1086+H1086</f>
        <v>0</v>
      </c>
      <c r="K1086" s="7">
        <f t="shared" ref="K1086" si="3006">J1086*C1086</f>
        <v>0</v>
      </c>
    </row>
    <row r="1087" spans="1:11">
      <c r="A1087" s="12">
        <v>42766</v>
      </c>
      <c r="B1087" s="12" t="s">
        <v>98</v>
      </c>
      <c r="C1087" s="13">
        <f t="shared" si="2898"/>
        <v>550.96418732782365</v>
      </c>
      <c r="D1087" s="14" t="s">
        <v>32</v>
      </c>
      <c r="E1087" s="15">
        <v>363</v>
      </c>
      <c r="F1087" s="15">
        <v>357</v>
      </c>
      <c r="G1087" s="16">
        <v>0</v>
      </c>
      <c r="H1087" s="17">
        <f t="shared" ref="H1087" si="3007">(IF(D1087="SELL",E1087-F1087,IF(D1087="BUY",F1087-E1087)))</f>
        <v>6</v>
      </c>
      <c r="I1087" s="17">
        <v>0</v>
      </c>
      <c r="J1087" s="17">
        <f t="shared" ref="J1087" si="3008">I1087+H1087</f>
        <v>6</v>
      </c>
      <c r="K1087" s="7">
        <f t="shared" ref="K1087" si="3009">J1087*C1087</f>
        <v>3305.7851239669417</v>
      </c>
    </row>
    <row r="1088" spans="1:11">
      <c r="A1088" s="12">
        <v>42765</v>
      </c>
      <c r="B1088" s="12" t="s">
        <v>71</v>
      </c>
      <c r="C1088" s="13">
        <f t="shared" si="2898"/>
        <v>508.90585241730281</v>
      </c>
      <c r="D1088" s="14" t="s">
        <v>32</v>
      </c>
      <c r="E1088" s="15">
        <v>393</v>
      </c>
      <c r="F1088" s="15">
        <v>387</v>
      </c>
      <c r="G1088" s="16">
        <v>0</v>
      </c>
      <c r="H1088" s="17">
        <f t="shared" ref="H1088" si="3010">(IF(D1088="SELL",E1088-F1088,IF(D1088="BUY",F1088-E1088)))</f>
        <v>6</v>
      </c>
      <c r="I1088" s="17">
        <v>0</v>
      </c>
      <c r="J1088" s="17">
        <f t="shared" ref="J1088" si="3011">I1088+H1088</f>
        <v>6</v>
      </c>
      <c r="K1088" s="7">
        <f t="shared" ref="K1088" si="3012">J1088*C1088</f>
        <v>3053.4351145038167</v>
      </c>
    </row>
    <row r="1089" spans="1:11">
      <c r="A1089" s="12">
        <v>42765</v>
      </c>
      <c r="B1089" s="12" t="s">
        <v>97</v>
      </c>
      <c r="C1089" s="13">
        <f t="shared" si="2898"/>
        <v>273.97260273972603</v>
      </c>
      <c r="D1089" s="14" t="s">
        <v>32</v>
      </c>
      <c r="E1089" s="15">
        <v>730</v>
      </c>
      <c r="F1089" s="15">
        <v>730</v>
      </c>
      <c r="G1089" s="16">
        <v>0</v>
      </c>
      <c r="H1089" s="17">
        <f t="shared" ref="H1089" si="3013">(IF(D1089="SELL",E1089-F1089,IF(D1089="BUY",F1089-E1089)))</f>
        <v>0</v>
      </c>
      <c r="I1089" s="17">
        <v>0</v>
      </c>
      <c r="J1089" s="17">
        <f t="shared" ref="J1089" si="3014">I1089+H1089</f>
        <v>0</v>
      </c>
      <c r="K1089" s="7">
        <f t="shared" ref="K1089" si="3015">J1089*C1089</f>
        <v>0</v>
      </c>
    </row>
    <row r="1090" spans="1:11">
      <c r="A1090" s="12">
        <v>42762</v>
      </c>
      <c r="B1090" s="12" t="s">
        <v>96</v>
      </c>
      <c r="C1090" s="13">
        <f t="shared" si="2898"/>
        <v>118.41326228537596</v>
      </c>
      <c r="D1090" s="14" t="s">
        <v>32</v>
      </c>
      <c r="E1090" s="15">
        <v>1689</v>
      </c>
      <c r="F1090" s="15">
        <v>1689</v>
      </c>
      <c r="G1090" s="16">
        <v>0</v>
      </c>
      <c r="H1090" s="17">
        <f t="shared" ref="H1090" si="3016">(IF(D1090="SELL",E1090-F1090,IF(D1090="BUY",F1090-E1090)))</f>
        <v>0</v>
      </c>
      <c r="I1090" s="17">
        <v>0</v>
      </c>
      <c r="J1090" s="17">
        <f t="shared" ref="J1090" si="3017">I1090+H1090</f>
        <v>0</v>
      </c>
      <c r="K1090" s="7">
        <f t="shared" ref="K1090" si="3018">J1090*C1090</f>
        <v>0</v>
      </c>
    </row>
    <row r="1091" spans="1:11">
      <c r="A1091" s="12">
        <v>42760</v>
      </c>
      <c r="B1091" s="12" t="s">
        <v>95</v>
      </c>
      <c r="C1091" s="13">
        <f t="shared" si="2898"/>
        <v>158.35312747426761</v>
      </c>
      <c r="D1091" s="14" t="s">
        <v>13</v>
      </c>
      <c r="E1091" s="15">
        <v>1263</v>
      </c>
      <c r="F1091" s="15">
        <v>1263</v>
      </c>
      <c r="G1091" s="16">
        <v>0</v>
      </c>
      <c r="H1091" s="17">
        <f t="shared" ref="H1091" si="3019">(IF(D1091="SELL",E1091-F1091,IF(D1091="BUY",F1091-E1091)))</f>
        <v>0</v>
      </c>
      <c r="I1091" s="17">
        <v>0</v>
      </c>
      <c r="J1091" s="17">
        <f t="shared" ref="J1091" si="3020">I1091+H1091</f>
        <v>0</v>
      </c>
      <c r="K1091" s="7">
        <f t="shared" ref="K1091" si="3021">J1091*C1091</f>
        <v>0</v>
      </c>
    </row>
    <row r="1092" spans="1:11">
      <c r="A1092" s="12">
        <v>42760</v>
      </c>
      <c r="B1092" s="12" t="s">
        <v>94</v>
      </c>
      <c r="C1092" s="13">
        <f t="shared" si="2898"/>
        <v>120.48192771084338</v>
      </c>
      <c r="D1092" s="14" t="s">
        <v>32</v>
      </c>
      <c r="E1092" s="15">
        <v>1660</v>
      </c>
      <c r="F1092" s="15">
        <v>1660</v>
      </c>
      <c r="G1092" s="16">
        <v>0</v>
      </c>
      <c r="H1092" s="17">
        <f t="shared" ref="H1092:H1093" si="3022">(IF(D1092="SELL",E1092-F1092,IF(D1092="BUY",F1092-E1092)))</f>
        <v>0</v>
      </c>
      <c r="I1092" s="17">
        <v>0</v>
      </c>
      <c r="J1092" s="17">
        <f t="shared" ref="J1092:J1093" si="3023">I1092+H1092</f>
        <v>0</v>
      </c>
      <c r="K1092" s="7">
        <f t="shared" ref="K1092:K1093" si="3024">J1092*C1092</f>
        <v>0</v>
      </c>
    </row>
    <row r="1093" spans="1:11">
      <c r="A1093" s="12">
        <v>42759</v>
      </c>
      <c r="B1093" s="12" t="s">
        <v>72</v>
      </c>
      <c r="C1093" s="13">
        <f t="shared" si="2898"/>
        <v>551.72413793103453</v>
      </c>
      <c r="D1093" s="14" t="s">
        <v>13</v>
      </c>
      <c r="E1093" s="15">
        <v>362.5</v>
      </c>
      <c r="F1093" s="15">
        <v>362.5</v>
      </c>
      <c r="G1093" s="16">
        <v>0</v>
      </c>
      <c r="H1093" s="17">
        <f t="shared" si="3022"/>
        <v>0</v>
      </c>
      <c r="I1093" s="17">
        <v>0</v>
      </c>
      <c r="J1093" s="17">
        <f t="shared" si="3023"/>
        <v>0</v>
      </c>
      <c r="K1093" s="7">
        <f t="shared" si="3024"/>
        <v>0</v>
      </c>
    </row>
    <row r="1094" spans="1:11">
      <c r="A1094" s="12">
        <v>42759</v>
      </c>
      <c r="B1094" s="12" t="s">
        <v>93</v>
      </c>
      <c r="C1094" s="13">
        <f t="shared" si="2898"/>
        <v>410.6776180698152</v>
      </c>
      <c r="D1094" s="14" t="s">
        <v>13</v>
      </c>
      <c r="E1094" s="15">
        <v>487</v>
      </c>
      <c r="F1094" s="15">
        <v>487</v>
      </c>
      <c r="G1094" s="16">
        <v>0</v>
      </c>
      <c r="H1094" s="17">
        <f t="shared" ref="H1094" si="3025">(IF(D1094="SELL",E1094-F1094,IF(D1094="BUY",F1094-E1094)))</f>
        <v>0</v>
      </c>
      <c r="I1094" s="17">
        <v>0</v>
      </c>
      <c r="J1094" s="17">
        <f t="shared" ref="J1094" si="3026">I1094+H1094</f>
        <v>0</v>
      </c>
      <c r="K1094" s="7">
        <f t="shared" ref="K1094" si="3027">J1094*C1094</f>
        <v>0</v>
      </c>
    </row>
    <row r="1095" spans="1:11">
      <c r="A1095" s="12">
        <v>42758</v>
      </c>
      <c r="B1095" s="12" t="s">
        <v>64</v>
      </c>
      <c r="C1095" s="13">
        <f t="shared" si="2898"/>
        <v>397.61431411530816</v>
      </c>
      <c r="D1095" s="14" t="s">
        <v>13</v>
      </c>
      <c r="E1095" s="15">
        <v>503</v>
      </c>
      <c r="F1095" s="15">
        <v>510.5</v>
      </c>
      <c r="G1095" s="16">
        <v>0</v>
      </c>
      <c r="H1095" s="17">
        <f t="shared" ref="H1095" si="3028">(IF(D1095="SELL",E1095-F1095,IF(D1095="BUY",F1095-E1095)))</f>
        <v>7.5</v>
      </c>
      <c r="I1095" s="17">
        <v>0</v>
      </c>
      <c r="J1095" s="17">
        <f t="shared" ref="J1095" si="3029">I1095+H1095</f>
        <v>7.5</v>
      </c>
      <c r="K1095" s="7">
        <f t="shared" ref="K1095" si="3030">J1095*C1095</f>
        <v>2982.1073558648113</v>
      </c>
    </row>
    <row r="1096" spans="1:11">
      <c r="A1096" s="12">
        <v>42755</v>
      </c>
      <c r="B1096" s="12" t="s">
        <v>92</v>
      </c>
      <c r="C1096" s="13">
        <f t="shared" si="2898"/>
        <v>845.66596194503177</v>
      </c>
      <c r="D1096" s="14" t="s">
        <v>13</v>
      </c>
      <c r="E1096" s="15">
        <v>236.5</v>
      </c>
      <c r="F1096" s="15">
        <v>236.5</v>
      </c>
      <c r="G1096" s="16">
        <v>0</v>
      </c>
      <c r="H1096" s="17">
        <f t="shared" ref="H1096" si="3031">(IF(D1096="SELL",E1096-F1096,IF(D1096="BUY",F1096-E1096)))</f>
        <v>0</v>
      </c>
      <c r="I1096" s="17">
        <v>0</v>
      </c>
      <c r="J1096" s="17">
        <f t="shared" ref="J1096" si="3032">I1096+H1096</f>
        <v>0</v>
      </c>
      <c r="K1096" s="7">
        <f t="shared" ref="K1096" si="3033">J1096*C1096</f>
        <v>0</v>
      </c>
    </row>
    <row r="1097" spans="1:11">
      <c r="A1097" s="12">
        <v>42754</v>
      </c>
      <c r="B1097" s="12" t="s">
        <v>91</v>
      </c>
      <c r="C1097" s="13">
        <f t="shared" si="2898"/>
        <v>558.65921787709499</v>
      </c>
      <c r="D1097" s="14" t="s">
        <v>13</v>
      </c>
      <c r="E1097" s="15">
        <v>358</v>
      </c>
      <c r="F1097" s="15">
        <v>358</v>
      </c>
      <c r="G1097" s="16">
        <v>0</v>
      </c>
      <c r="H1097" s="17">
        <f t="shared" ref="H1097" si="3034">(IF(D1097="SELL",E1097-F1097,IF(D1097="BUY",F1097-E1097)))</f>
        <v>0</v>
      </c>
      <c r="I1097" s="17">
        <v>0</v>
      </c>
      <c r="J1097" s="17">
        <f t="shared" ref="J1097" si="3035">I1097+H1097</f>
        <v>0</v>
      </c>
      <c r="K1097" s="7">
        <f t="shared" ref="K1097" si="3036">J1097*C1097</f>
        <v>0</v>
      </c>
    </row>
    <row r="1098" spans="1:11">
      <c r="A1098" s="12">
        <v>42754</v>
      </c>
      <c r="B1098" s="12" t="s">
        <v>90</v>
      </c>
      <c r="C1098" s="13">
        <f t="shared" si="2898"/>
        <v>723.32730560578659</v>
      </c>
      <c r="D1098" s="14" t="s">
        <v>13</v>
      </c>
      <c r="E1098" s="15">
        <v>276.5</v>
      </c>
      <c r="F1098" s="15">
        <v>280.60000000000002</v>
      </c>
      <c r="G1098" s="16">
        <v>0</v>
      </c>
      <c r="H1098" s="17">
        <f t="shared" ref="H1098" si="3037">(IF(D1098="SELL",E1098-F1098,IF(D1098="BUY",F1098-E1098)))</f>
        <v>4.1000000000000227</v>
      </c>
      <c r="I1098" s="17">
        <v>0</v>
      </c>
      <c r="J1098" s="17">
        <f t="shared" ref="J1098" si="3038">I1098+H1098</f>
        <v>4.1000000000000227</v>
      </c>
      <c r="K1098" s="7">
        <f t="shared" ref="K1098" si="3039">J1098*C1098</f>
        <v>2965.6419529837412</v>
      </c>
    </row>
    <row r="1099" spans="1:11">
      <c r="A1099" s="12">
        <v>42753</v>
      </c>
      <c r="B1099" s="12" t="s">
        <v>89</v>
      </c>
      <c r="C1099" s="13">
        <f t="shared" si="2898"/>
        <v>1149.4252873563219</v>
      </c>
      <c r="D1099" s="14" t="s">
        <v>13</v>
      </c>
      <c r="E1099" s="15">
        <v>174</v>
      </c>
      <c r="F1099" s="15">
        <v>174</v>
      </c>
      <c r="G1099" s="16">
        <v>0</v>
      </c>
      <c r="H1099" s="17">
        <f t="shared" ref="H1099" si="3040">(IF(D1099="SELL",E1099-F1099,IF(D1099="BUY",F1099-E1099)))</f>
        <v>0</v>
      </c>
      <c r="I1099" s="17">
        <v>0</v>
      </c>
      <c r="J1099" s="17">
        <f t="shared" ref="J1099" si="3041">I1099+H1099</f>
        <v>0</v>
      </c>
      <c r="K1099" s="7">
        <f t="shared" ref="K1099" si="3042">J1099*C1099</f>
        <v>0</v>
      </c>
    </row>
    <row r="1100" spans="1:11">
      <c r="A1100" s="12">
        <v>42753</v>
      </c>
      <c r="B1100" s="12" t="s">
        <v>88</v>
      </c>
      <c r="C1100" s="13">
        <f t="shared" si="2898"/>
        <v>677.96610169491521</v>
      </c>
      <c r="D1100" s="14" t="s">
        <v>13</v>
      </c>
      <c r="E1100" s="15">
        <v>295</v>
      </c>
      <c r="F1100" s="15">
        <v>289.10000000000002</v>
      </c>
      <c r="G1100" s="16">
        <v>0</v>
      </c>
      <c r="H1100" s="17">
        <f t="shared" ref="H1100" si="3043">(IF(D1100="SELL",E1100-F1100,IF(D1100="BUY",F1100-E1100)))</f>
        <v>-5.8999999999999773</v>
      </c>
      <c r="I1100" s="17">
        <v>0</v>
      </c>
      <c r="J1100" s="17">
        <f t="shared" ref="J1100" si="3044">I1100+H1100</f>
        <v>-5.8999999999999773</v>
      </c>
      <c r="K1100" s="7">
        <f t="shared" ref="K1100" si="3045">J1100*C1100</f>
        <v>-3999.9999999999845</v>
      </c>
    </row>
    <row r="1101" spans="1:11">
      <c r="A1101" s="12">
        <v>42752</v>
      </c>
      <c r="B1101" s="12" t="s">
        <v>87</v>
      </c>
      <c r="C1101" s="13">
        <f t="shared" si="2898"/>
        <v>1836.5472910927456</v>
      </c>
      <c r="D1101" s="14" t="s">
        <v>13</v>
      </c>
      <c r="E1101" s="15">
        <v>108.9</v>
      </c>
      <c r="F1101" s="15">
        <v>108.9</v>
      </c>
      <c r="G1101" s="16">
        <v>0</v>
      </c>
      <c r="H1101" s="17">
        <f t="shared" ref="H1101" si="3046">(IF(D1101="SELL",E1101-F1101,IF(D1101="BUY",F1101-E1101)))</f>
        <v>0</v>
      </c>
      <c r="I1101" s="17">
        <v>0</v>
      </c>
      <c r="J1101" s="17">
        <f t="shared" ref="J1101" si="3047">I1101+H1101</f>
        <v>0</v>
      </c>
      <c r="K1101" s="7">
        <f t="shared" ref="K1101" si="3048">J1101*C1101</f>
        <v>0</v>
      </c>
    </row>
    <row r="1102" spans="1:11">
      <c r="A1102" s="12">
        <v>42751</v>
      </c>
      <c r="B1102" s="12" t="s">
        <v>27</v>
      </c>
      <c r="C1102" s="13">
        <f t="shared" si="2898"/>
        <v>299.42360955161314</v>
      </c>
      <c r="D1102" s="14" t="s">
        <v>13</v>
      </c>
      <c r="E1102" s="15">
        <v>667.95</v>
      </c>
      <c r="F1102" s="15">
        <v>677.95</v>
      </c>
      <c r="G1102" s="16">
        <v>0</v>
      </c>
      <c r="H1102" s="17">
        <f t="shared" ref="H1102" si="3049">(IF(D1102="SELL",E1102-F1102,IF(D1102="BUY",F1102-E1102)))</f>
        <v>10</v>
      </c>
      <c r="I1102" s="17">
        <v>0</v>
      </c>
      <c r="J1102" s="17">
        <f t="shared" ref="J1102" si="3050">I1102+H1102</f>
        <v>10</v>
      </c>
      <c r="K1102" s="7">
        <f t="shared" ref="K1102" si="3051">J1102*C1102</f>
        <v>2994.2360955161312</v>
      </c>
    </row>
    <row r="1103" spans="1:11">
      <c r="A1103" s="12">
        <v>42751</v>
      </c>
      <c r="B1103" s="12" t="s">
        <v>86</v>
      </c>
      <c r="C1103" s="13">
        <f t="shared" si="2898"/>
        <v>1026.9576379974326</v>
      </c>
      <c r="D1103" s="14" t="s">
        <v>13</v>
      </c>
      <c r="E1103" s="15">
        <v>194.75</v>
      </c>
      <c r="F1103" s="15">
        <v>1141.8</v>
      </c>
      <c r="G1103" s="16">
        <v>0</v>
      </c>
      <c r="H1103" s="17">
        <f t="shared" ref="H1103" si="3052">(IF(D1103="SELL",E1103-F1103,IF(D1103="BUY",F1103-E1103)))</f>
        <v>947.05</v>
      </c>
      <c r="I1103" s="17">
        <v>0</v>
      </c>
      <c r="J1103" s="17">
        <f t="shared" ref="J1103" si="3053">I1103+H1103</f>
        <v>947.05</v>
      </c>
      <c r="K1103" s="7">
        <f t="shared" ref="K1103" si="3054">J1103*C1103</f>
        <v>972580.23106546851</v>
      </c>
    </row>
    <row r="1104" spans="1:11">
      <c r="A1104" s="12">
        <v>42748</v>
      </c>
      <c r="B1104" s="12" t="s">
        <v>85</v>
      </c>
      <c r="C1104" s="13">
        <f t="shared" si="2898"/>
        <v>239.09145248057382</v>
      </c>
      <c r="D1104" s="14" t="s">
        <v>32</v>
      </c>
      <c r="E1104" s="15">
        <v>836.5</v>
      </c>
      <c r="F1104" s="15">
        <v>840.5</v>
      </c>
      <c r="G1104" s="16">
        <v>0</v>
      </c>
      <c r="H1104" s="17">
        <f t="shared" ref="H1104:H1108" si="3055">(IF(D1104="SELL",E1104-F1104,IF(D1104="BUY",F1104-E1104)))</f>
        <v>-4</v>
      </c>
      <c r="I1104" s="18">
        <v>0</v>
      </c>
      <c r="J1104" s="17">
        <f t="shared" ref="J1104" si="3056">I1104+H1104</f>
        <v>-4</v>
      </c>
      <c r="K1104" s="7">
        <f t="shared" ref="K1104" si="3057">J1104*C1104</f>
        <v>-956.36580992229528</v>
      </c>
    </row>
    <row r="1105" spans="1:11">
      <c r="A1105" s="12">
        <v>42748</v>
      </c>
      <c r="B1105" s="12" t="s">
        <v>84</v>
      </c>
      <c r="C1105" s="13">
        <f t="shared" si="2898"/>
        <v>763.35877862595419</v>
      </c>
      <c r="D1105" s="14" t="s">
        <v>13</v>
      </c>
      <c r="E1105" s="15">
        <v>262</v>
      </c>
      <c r="F1105" s="15">
        <v>262</v>
      </c>
      <c r="G1105" s="16">
        <v>0</v>
      </c>
      <c r="H1105" s="17">
        <v>0</v>
      </c>
      <c r="I1105" s="18">
        <v>0</v>
      </c>
      <c r="J1105" s="17">
        <v>0</v>
      </c>
      <c r="K1105" s="7">
        <v>0</v>
      </c>
    </row>
    <row r="1106" spans="1:11">
      <c r="A1106" s="12">
        <v>42747</v>
      </c>
      <c r="B1106" s="12" t="s">
        <v>83</v>
      </c>
      <c r="C1106" s="13">
        <f t="shared" si="2898"/>
        <v>324.01782098015389</v>
      </c>
      <c r="D1106" s="14" t="s">
        <v>13</v>
      </c>
      <c r="E1106" s="15">
        <v>617.25</v>
      </c>
      <c r="F1106" s="15">
        <v>623</v>
      </c>
      <c r="G1106" s="16">
        <v>631</v>
      </c>
      <c r="H1106" s="17">
        <f t="shared" si="3055"/>
        <v>5.75</v>
      </c>
      <c r="I1106" s="17">
        <f>(IF(D1106="SELL",IF(G1106="",0,F1106-G1106),IF(D1106="BUY",IF(G1106="",0,G1106-F1106))))</f>
        <v>8</v>
      </c>
      <c r="J1106" s="17">
        <f t="shared" ref="J1106:J1108" si="3058">I1106+H1106</f>
        <v>13.75</v>
      </c>
      <c r="K1106" s="7">
        <f t="shared" ref="K1106:K1108" si="3059">J1106*C1106</f>
        <v>4455.2450384771155</v>
      </c>
    </row>
    <row r="1107" spans="1:11">
      <c r="A1107" s="12">
        <v>42747</v>
      </c>
      <c r="B1107" s="12" t="s">
        <v>82</v>
      </c>
      <c r="C1107" s="13">
        <f t="shared" si="2898"/>
        <v>172.95801444199421</v>
      </c>
      <c r="D1107" s="14" t="s">
        <v>13</v>
      </c>
      <c r="E1107" s="15">
        <v>1156.3499999999999</v>
      </c>
      <c r="F1107" s="15">
        <v>1141.8</v>
      </c>
      <c r="G1107" s="16">
        <v>0</v>
      </c>
      <c r="H1107" s="17">
        <f t="shared" ref="H1107" si="3060">(IF(D1107="SELL",E1107-F1107,IF(D1107="BUY",F1107-E1107)))</f>
        <v>-14.549999999999955</v>
      </c>
      <c r="I1107" s="17">
        <v>0</v>
      </c>
      <c r="J1107" s="17">
        <f t="shared" ref="J1107" si="3061">I1107+H1107</f>
        <v>-14.549999999999955</v>
      </c>
      <c r="K1107" s="7">
        <f t="shared" ref="K1107" si="3062">J1107*C1107</f>
        <v>-2516.5391101310079</v>
      </c>
    </row>
    <row r="1108" spans="1:11">
      <c r="A1108" s="12">
        <v>42746</v>
      </c>
      <c r="B1108" s="12" t="s">
        <v>70</v>
      </c>
      <c r="C1108" s="13">
        <f t="shared" si="2898"/>
        <v>571.42857142857144</v>
      </c>
      <c r="D1108" s="14" t="s">
        <v>13</v>
      </c>
      <c r="E1108" s="15">
        <v>350</v>
      </c>
      <c r="F1108" s="15">
        <v>356</v>
      </c>
      <c r="G1108" s="16">
        <v>362</v>
      </c>
      <c r="H1108" s="17">
        <f t="shared" si="3055"/>
        <v>6</v>
      </c>
      <c r="I1108" s="17">
        <f>(IF(D1108="SELL",IF(G1108="",0,F1108-G1108),IF(D1108="BUY",IF(G1108="",0,G1108-F1108))))</f>
        <v>6</v>
      </c>
      <c r="J1108" s="17">
        <f t="shared" si="3058"/>
        <v>12</v>
      </c>
      <c r="K1108" s="7">
        <f t="shared" si="3059"/>
        <v>6857.1428571428569</v>
      </c>
    </row>
    <row r="1109" spans="1:11">
      <c r="A1109" s="12">
        <v>42745</v>
      </c>
      <c r="B1109" s="12" t="s">
        <v>76</v>
      </c>
      <c r="C1109" s="13">
        <f t="shared" si="2898"/>
        <v>95.693779904306226</v>
      </c>
      <c r="D1109" s="14" t="s">
        <v>32</v>
      </c>
      <c r="E1109" s="15">
        <v>2090</v>
      </c>
      <c r="F1109" s="15">
        <v>2069</v>
      </c>
      <c r="G1109" s="16">
        <v>0</v>
      </c>
      <c r="H1109" s="17">
        <f t="shared" ref="H1109" si="3063">(IF(D1109="SELL",E1109-F1109,IF(D1109="BUY",F1109-E1109)))</f>
        <v>21</v>
      </c>
      <c r="I1109" s="17">
        <v>0</v>
      </c>
      <c r="J1109" s="17">
        <f t="shared" ref="J1109" si="3064">I1109+H1109</f>
        <v>21</v>
      </c>
      <c r="K1109" s="7">
        <f t="shared" ref="K1109" si="3065">J1109*C1109</f>
        <v>2009.5693779904307</v>
      </c>
    </row>
    <row r="1110" spans="1:11">
      <c r="A1110" s="12">
        <v>42745</v>
      </c>
      <c r="B1110" s="12" t="s">
        <v>81</v>
      </c>
      <c r="C1110" s="13">
        <f t="shared" si="2898"/>
        <v>800.96115338406094</v>
      </c>
      <c r="D1110" s="14" t="s">
        <v>13</v>
      </c>
      <c r="E1110" s="15">
        <v>249.7</v>
      </c>
      <c r="F1110" s="15">
        <v>249.7</v>
      </c>
      <c r="G1110" s="16">
        <v>0</v>
      </c>
      <c r="H1110" s="17">
        <f t="shared" ref="H1110" si="3066">(IF(D1110="SELL",E1110-F1110,IF(D1110="BUY",F1110-E1110)))</f>
        <v>0</v>
      </c>
      <c r="I1110" s="17">
        <v>0</v>
      </c>
      <c r="J1110" s="17">
        <f t="shared" ref="J1110" si="3067">I1110+H1110</f>
        <v>0</v>
      </c>
      <c r="K1110" s="7">
        <f t="shared" ref="K1110" si="3068">J1110*C1110</f>
        <v>0</v>
      </c>
    </row>
    <row r="1111" spans="1:11">
      <c r="A1111" s="12">
        <v>42744</v>
      </c>
      <c r="B1111" s="12" t="s">
        <v>66</v>
      </c>
      <c r="C1111" s="13">
        <f t="shared" si="2898"/>
        <v>628.14070351758801</v>
      </c>
      <c r="D1111" s="14" t="s">
        <v>13</v>
      </c>
      <c r="E1111" s="15">
        <v>318.39999999999998</v>
      </c>
      <c r="F1111" s="15">
        <v>321.5</v>
      </c>
      <c r="G1111" s="16">
        <v>325.8</v>
      </c>
      <c r="H1111" s="17">
        <f t="shared" ref="H1111" si="3069">(IF(D1111="SELL",E1111-F1111,IF(D1111="BUY",F1111-E1111)))</f>
        <v>3.1000000000000227</v>
      </c>
      <c r="I1111" s="17">
        <f>(IF(D1111="SELL",IF(G1111="",0,F1111-G1111),IF(D1111="BUY",IF(G1111="",0,G1111-F1111))))</f>
        <v>4.3000000000000114</v>
      </c>
      <c r="J1111" s="17">
        <f t="shared" ref="J1111" si="3070">I1111+H1111</f>
        <v>7.4000000000000341</v>
      </c>
      <c r="K1111" s="7">
        <f t="shared" ref="K1111" si="3071">J1111*C1111</f>
        <v>4648.2412060301731</v>
      </c>
    </row>
    <row r="1112" spans="1:11">
      <c r="A1112" s="12">
        <v>42744</v>
      </c>
      <c r="B1112" s="12" t="s">
        <v>80</v>
      </c>
      <c r="C1112" s="13">
        <f t="shared" si="2898"/>
        <v>1278.3636944710772</v>
      </c>
      <c r="D1112" s="14" t="s">
        <v>13</v>
      </c>
      <c r="E1112" s="15">
        <v>156.44999999999999</v>
      </c>
      <c r="F1112" s="15">
        <v>159</v>
      </c>
      <c r="G1112" s="16">
        <v>0</v>
      </c>
      <c r="H1112" s="17">
        <f t="shared" ref="H1112" si="3072">(IF(D1112="SELL",E1112-F1112,IF(D1112="BUY",F1112-E1112)))</f>
        <v>2.5500000000000114</v>
      </c>
      <c r="I1112" s="17">
        <v>0</v>
      </c>
      <c r="J1112" s="17">
        <f t="shared" ref="J1112" si="3073">I1112+H1112</f>
        <v>2.5500000000000114</v>
      </c>
      <c r="K1112" s="7">
        <f t="shared" ref="K1112" si="3074">J1112*C1112</f>
        <v>3259.8274209012616</v>
      </c>
    </row>
    <row r="1113" spans="1:11">
      <c r="A1113" s="12">
        <v>42741</v>
      </c>
      <c r="B1113" s="12" t="s">
        <v>35</v>
      </c>
      <c r="C1113" s="13">
        <f t="shared" si="2898"/>
        <v>208.24656393169514</v>
      </c>
      <c r="D1113" s="14" t="s">
        <v>13</v>
      </c>
      <c r="E1113" s="15">
        <v>960.4</v>
      </c>
      <c r="F1113" s="15">
        <v>960.4</v>
      </c>
      <c r="G1113" s="16">
        <v>0</v>
      </c>
      <c r="H1113" s="17">
        <f t="shared" ref="H1113" si="3075">(IF(D1113="SELL",E1113-F1113,IF(D1113="BUY",F1113-E1113)))</f>
        <v>0</v>
      </c>
      <c r="I1113" s="17">
        <v>0</v>
      </c>
      <c r="J1113" s="17">
        <f t="shared" ref="J1113" si="3076">I1113+H1113</f>
        <v>0</v>
      </c>
      <c r="K1113" s="7">
        <f t="shared" ref="K1113" si="3077">J1113*C1113</f>
        <v>0</v>
      </c>
    </row>
    <row r="1114" spans="1:11">
      <c r="A1114" s="12">
        <v>42741</v>
      </c>
      <c r="B1114" s="12" t="s">
        <v>79</v>
      </c>
      <c r="C1114" s="13">
        <f t="shared" si="2898"/>
        <v>470.0352526439483</v>
      </c>
      <c r="D1114" s="14" t="s">
        <v>13</v>
      </c>
      <c r="E1114" s="15">
        <v>425.5</v>
      </c>
      <c r="F1114" s="15">
        <v>430</v>
      </c>
      <c r="G1114" s="16">
        <v>435</v>
      </c>
      <c r="H1114" s="17">
        <f t="shared" ref="H1114:H1115" si="3078">(IF(D1114="SELL",E1114-F1114,IF(D1114="BUY",F1114-E1114)))</f>
        <v>4.5</v>
      </c>
      <c r="I1114" s="17">
        <f>(IF(D1114="SELL",IF(G1114="",0,F1114-G1114),IF(D1114="BUY",IF(G1114="",0,G1114-F1114))))</f>
        <v>5</v>
      </c>
      <c r="J1114" s="17">
        <f t="shared" ref="J1114:J1115" si="3079">I1114+H1114</f>
        <v>9.5</v>
      </c>
      <c r="K1114" s="7">
        <f t="shared" ref="K1114:K1115" si="3080">J1114*C1114</f>
        <v>4465.3349001175084</v>
      </c>
    </row>
    <row r="1115" spans="1:11">
      <c r="A1115" s="12">
        <v>42741</v>
      </c>
      <c r="B1115" s="12" t="s">
        <v>78</v>
      </c>
      <c r="C1115" s="13">
        <f t="shared" ref="C1115:C1174" si="3081">200000/E1115</f>
        <v>705.46737213403878</v>
      </c>
      <c r="D1115" s="14" t="s">
        <v>32</v>
      </c>
      <c r="E1115" s="15">
        <v>283.5</v>
      </c>
      <c r="F1115" s="15">
        <v>280.7</v>
      </c>
      <c r="G1115" s="31">
        <v>0</v>
      </c>
      <c r="H1115" s="17">
        <f t="shared" si="3078"/>
        <v>2.8000000000000114</v>
      </c>
      <c r="I1115" s="17">
        <v>0</v>
      </c>
      <c r="J1115" s="17">
        <f t="shared" si="3079"/>
        <v>2.8000000000000114</v>
      </c>
      <c r="K1115" s="7">
        <f t="shared" si="3080"/>
        <v>1975.3086419753165</v>
      </c>
    </row>
    <row r="1116" spans="1:11">
      <c r="A1116" s="12">
        <v>42740</v>
      </c>
      <c r="B1116" s="12" t="s">
        <v>77</v>
      </c>
      <c r="C1116" s="13">
        <f t="shared" si="3081"/>
        <v>2785.515320334262</v>
      </c>
      <c r="D1116" s="14" t="s">
        <v>13</v>
      </c>
      <c r="E1116" s="15">
        <v>71.8</v>
      </c>
      <c r="F1116" s="16">
        <v>0</v>
      </c>
      <c r="G1116" s="31">
        <v>0</v>
      </c>
      <c r="H1116" s="18">
        <v>0</v>
      </c>
      <c r="I1116" s="17">
        <v>0</v>
      </c>
      <c r="J1116" s="19">
        <v>0</v>
      </c>
      <c r="K1116" s="7">
        <v>0</v>
      </c>
    </row>
    <row r="1117" spans="1:11">
      <c r="A1117" s="12">
        <v>42740</v>
      </c>
      <c r="B1117" s="12" t="s">
        <v>27</v>
      </c>
      <c r="C1117" s="13">
        <f t="shared" si="3081"/>
        <v>316.95721077654514</v>
      </c>
      <c r="D1117" s="14" t="s">
        <v>32</v>
      </c>
      <c r="E1117" s="15">
        <v>631</v>
      </c>
      <c r="F1117" s="16">
        <v>0</v>
      </c>
      <c r="G1117" s="31">
        <v>0</v>
      </c>
      <c r="H1117" s="18">
        <v>0</v>
      </c>
      <c r="I1117" s="17">
        <v>0</v>
      </c>
      <c r="J1117" s="19">
        <v>0</v>
      </c>
      <c r="K1117" s="7">
        <v>0</v>
      </c>
    </row>
    <row r="1118" spans="1:11">
      <c r="A1118" s="12">
        <v>42739</v>
      </c>
      <c r="B1118" s="12" t="s">
        <v>76</v>
      </c>
      <c r="C1118" s="13">
        <f t="shared" si="3081"/>
        <v>96.15384615384616</v>
      </c>
      <c r="D1118" s="14" t="s">
        <v>13</v>
      </c>
      <c r="E1118" s="15">
        <v>2080</v>
      </c>
      <c r="F1118" s="15">
        <v>2112</v>
      </c>
      <c r="G1118" s="16">
        <v>2144</v>
      </c>
      <c r="H1118" s="17">
        <f t="shared" ref="H1118:H1120" si="3082">(IF(D1118="SELL",E1118-F1118,IF(D1118="BUY",F1118-E1118)))</f>
        <v>32</v>
      </c>
      <c r="I1118" s="17">
        <f>(IF(D1118="SELL",IF(G1118="",0,F1118-G1118),IF(D1118="BUY",IF(G1118="",0,G1118-F1118))))</f>
        <v>32</v>
      </c>
      <c r="J1118" s="17">
        <f t="shared" ref="J1118:J1120" si="3083">I1118+H1118</f>
        <v>64</v>
      </c>
      <c r="K1118" s="7">
        <f t="shared" ref="K1118:K1120" si="3084">J1118*C1118</f>
        <v>6153.8461538461543</v>
      </c>
    </row>
    <row r="1119" spans="1:11">
      <c r="A1119" s="12">
        <v>42739</v>
      </c>
      <c r="B1119" s="12" t="s">
        <v>75</v>
      </c>
      <c r="C1119" s="13">
        <f t="shared" si="3081"/>
        <v>595.68131049888314</v>
      </c>
      <c r="D1119" s="14" t="s">
        <v>13</v>
      </c>
      <c r="E1119" s="15">
        <v>335.75</v>
      </c>
      <c r="F1119" s="15">
        <v>331.5</v>
      </c>
      <c r="G1119" s="16">
        <v>0</v>
      </c>
      <c r="H1119" s="17">
        <f t="shared" ref="H1119:H1174" si="3085">(IF(D1119="SELL",E1119-F1119,IF(D1119="BUY",F1119-E1119)))</f>
        <v>-4.25</v>
      </c>
      <c r="I1119" s="18">
        <v>0</v>
      </c>
      <c r="J1119" s="17">
        <f t="shared" ref="J1119:J1173" si="3086">I1119+H1119</f>
        <v>-4.25</v>
      </c>
      <c r="K1119" s="7">
        <f t="shared" ref="K1119" si="3087">J1119*C1119</f>
        <v>-2531.6455696202534</v>
      </c>
    </row>
    <row r="1120" spans="1:11">
      <c r="A1120" s="12">
        <v>42738</v>
      </c>
      <c r="B1120" s="12" t="s">
        <v>72</v>
      </c>
      <c r="C1120" s="13">
        <f t="shared" si="3081"/>
        <v>641.02564102564099</v>
      </c>
      <c r="D1120" s="14" t="s">
        <v>13</v>
      </c>
      <c r="E1120" s="15">
        <v>312</v>
      </c>
      <c r="F1120" s="15">
        <v>316.64999999999998</v>
      </c>
      <c r="G1120" s="16">
        <v>0</v>
      </c>
      <c r="H1120" s="17">
        <f t="shared" si="3082"/>
        <v>4.6499999999999773</v>
      </c>
      <c r="I1120" s="18">
        <v>0</v>
      </c>
      <c r="J1120" s="17">
        <f t="shared" si="3083"/>
        <v>4.6499999999999773</v>
      </c>
      <c r="K1120" s="7">
        <f t="shared" si="3084"/>
        <v>2980.7692307692159</v>
      </c>
    </row>
    <row r="1121" spans="1:11">
      <c r="A1121" s="12">
        <v>42737</v>
      </c>
      <c r="B1121" s="12" t="s">
        <v>74</v>
      </c>
      <c r="C1121" s="13">
        <f t="shared" si="3081"/>
        <v>630.91482649842271</v>
      </c>
      <c r="D1121" s="14" t="s">
        <v>13</v>
      </c>
      <c r="E1121" s="15">
        <v>317</v>
      </c>
      <c r="F1121" s="15">
        <v>323</v>
      </c>
      <c r="G1121" s="16">
        <v>329</v>
      </c>
      <c r="H1121" s="17">
        <f t="shared" si="3085"/>
        <v>6</v>
      </c>
      <c r="I1121" s="17">
        <f>(IF(D1121="SELL",IF(G1121="",0,F1121-G1121),IF(D1121="BUY",IF(G1121="",0,G1121-F1121))))</f>
        <v>6</v>
      </c>
      <c r="J1121" s="17">
        <f t="shared" si="3086"/>
        <v>12</v>
      </c>
      <c r="K1121" s="7">
        <f t="shared" ref="K1121:K1123" si="3088">J1121*C1121</f>
        <v>7570.9779179810721</v>
      </c>
    </row>
    <row r="1122" spans="1:11">
      <c r="A1122" s="12">
        <v>42737</v>
      </c>
      <c r="B1122" s="12" t="s">
        <v>73</v>
      </c>
      <c r="C1122" s="13">
        <f t="shared" si="3081"/>
        <v>347.22222222222223</v>
      </c>
      <c r="D1122" s="14" t="s">
        <v>13</v>
      </c>
      <c r="E1122" s="15">
        <v>576</v>
      </c>
      <c r="F1122" s="15">
        <v>576</v>
      </c>
      <c r="G1122" s="16">
        <v>0</v>
      </c>
      <c r="H1122" s="17">
        <v>0</v>
      </c>
      <c r="I1122" s="18">
        <v>0</v>
      </c>
      <c r="J1122" s="17">
        <v>0</v>
      </c>
      <c r="K1122" s="7">
        <v>0</v>
      </c>
    </row>
    <row r="1123" spans="1:11">
      <c r="A1123" s="12">
        <v>42733</v>
      </c>
      <c r="B1123" s="12" t="s">
        <v>72</v>
      </c>
      <c r="C1123" s="13">
        <f t="shared" si="3081"/>
        <v>666.66666666666663</v>
      </c>
      <c r="D1123" s="14" t="s">
        <v>13</v>
      </c>
      <c r="E1123" s="15">
        <v>300</v>
      </c>
      <c r="F1123" s="15">
        <v>305.5</v>
      </c>
      <c r="G1123" s="16">
        <v>0</v>
      </c>
      <c r="H1123" s="17">
        <f t="shared" si="3085"/>
        <v>5.5</v>
      </c>
      <c r="I1123" s="18">
        <v>0</v>
      </c>
      <c r="J1123" s="17">
        <f t="shared" si="3086"/>
        <v>5.5</v>
      </c>
      <c r="K1123" s="7">
        <f t="shared" si="3088"/>
        <v>3666.6666666666665</v>
      </c>
    </row>
    <row r="1124" spans="1:11">
      <c r="A1124" s="12">
        <v>42732</v>
      </c>
      <c r="B1124" s="12" t="s">
        <v>71</v>
      </c>
      <c r="C1124" s="13">
        <f t="shared" si="3081"/>
        <v>583.09037900874637</v>
      </c>
      <c r="D1124" s="14" t="s">
        <v>13</v>
      </c>
      <c r="E1124" s="15">
        <v>343</v>
      </c>
      <c r="F1124" s="15">
        <v>343</v>
      </c>
      <c r="G1124" s="16">
        <v>0</v>
      </c>
      <c r="H1124" s="17">
        <v>0</v>
      </c>
      <c r="I1124" s="18">
        <v>0</v>
      </c>
      <c r="J1124" s="17">
        <v>0</v>
      </c>
      <c r="K1124" s="7">
        <v>0</v>
      </c>
    </row>
    <row r="1125" spans="1:11">
      <c r="A1125" s="12">
        <v>42732</v>
      </c>
      <c r="B1125" s="12" t="s">
        <v>70</v>
      </c>
      <c r="C1125" s="13">
        <f t="shared" si="3081"/>
        <v>680.27210884353747</v>
      </c>
      <c r="D1125" s="14" t="s">
        <v>13</v>
      </c>
      <c r="E1125" s="15">
        <v>294</v>
      </c>
      <c r="F1125" s="15">
        <v>294</v>
      </c>
      <c r="G1125" s="16">
        <v>0</v>
      </c>
      <c r="H1125" s="17">
        <v>0</v>
      </c>
      <c r="I1125" s="18">
        <v>0</v>
      </c>
      <c r="J1125" s="17">
        <v>0</v>
      </c>
      <c r="K1125" s="7">
        <v>0</v>
      </c>
    </row>
    <row r="1126" spans="1:11">
      <c r="A1126" s="12">
        <v>42731</v>
      </c>
      <c r="B1126" s="12" t="s">
        <v>69</v>
      </c>
      <c r="C1126" s="13">
        <f t="shared" si="3081"/>
        <v>258.39793281653749</v>
      </c>
      <c r="D1126" s="14" t="s">
        <v>32</v>
      </c>
      <c r="E1126" s="15">
        <v>774</v>
      </c>
      <c r="F1126" s="15">
        <v>774</v>
      </c>
      <c r="G1126" s="16">
        <v>0</v>
      </c>
      <c r="H1126" s="17">
        <v>0</v>
      </c>
      <c r="I1126" s="18">
        <v>0</v>
      </c>
      <c r="J1126" s="17">
        <v>0</v>
      </c>
      <c r="K1126" s="7">
        <v>0</v>
      </c>
    </row>
    <row r="1127" spans="1:11">
      <c r="A1127" s="12">
        <v>42730</v>
      </c>
      <c r="B1127" s="12" t="s">
        <v>61</v>
      </c>
      <c r="C1127" s="13">
        <f t="shared" si="3081"/>
        <v>382.4091778202677</v>
      </c>
      <c r="D1127" s="14" t="s">
        <v>32</v>
      </c>
      <c r="E1127" s="15">
        <v>523</v>
      </c>
      <c r="F1127" s="15">
        <v>523</v>
      </c>
      <c r="G1127" s="16">
        <v>0</v>
      </c>
      <c r="H1127" s="17">
        <v>0</v>
      </c>
      <c r="I1127" s="18">
        <v>0</v>
      </c>
      <c r="J1127" s="17">
        <v>0</v>
      </c>
      <c r="K1127" s="7">
        <v>0</v>
      </c>
    </row>
    <row r="1128" spans="1:11">
      <c r="A1128" s="12">
        <v>42727</v>
      </c>
      <c r="B1128" s="12" t="s">
        <v>37</v>
      </c>
      <c r="C1128" s="13">
        <f t="shared" si="3081"/>
        <v>322.58064516129031</v>
      </c>
      <c r="D1128" s="14" t="s">
        <v>13</v>
      </c>
      <c r="E1128" s="15">
        <v>620</v>
      </c>
      <c r="F1128" s="15">
        <v>626</v>
      </c>
      <c r="G1128" s="16">
        <v>0</v>
      </c>
      <c r="H1128" s="17">
        <f t="shared" ref="H1128" si="3089">(IF(D1128="SELL",E1128-F1128,IF(D1128="BUY",F1128-E1128)))</f>
        <v>6</v>
      </c>
      <c r="I1128" s="18">
        <v>0</v>
      </c>
      <c r="J1128" s="17">
        <f t="shared" ref="J1128" si="3090">I1128+H1128</f>
        <v>6</v>
      </c>
      <c r="K1128" s="7">
        <f t="shared" ref="K1128" si="3091">J1128*C1128</f>
        <v>1935.483870967742</v>
      </c>
    </row>
    <row r="1129" spans="1:11">
      <c r="A1129" s="12">
        <v>42725</v>
      </c>
      <c r="B1129" s="12" t="s">
        <v>38</v>
      </c>
      <c r="C1129" s="13">
        <f t="shared" si="3081"/>
        <v>735.29411764705878</v>
      </c>
      <c r="D1129" s="14" t="s">
        <v>13</v>
      </c>
      <c r="E1129" s="15">
        <v>272</v>
      </c>
      <c r="F1129" s="15">
        <v>274</v>
      </c>
      <c r="G1129" s="16">
        <v>0</v>
      </c>
      <c r="H1129" s="17">
        <f t="shared" si="3085"/>
        <v>2</v>
      </c>
      <c r="I1129" s="18">
        <v>0</v>
      </c>
      <c r="J1129" s="17">
        <f t="shared" si="3086"/>
        <v>2</v>
      </c>
      <c r="K1129" s="7">
        <f t="shared" ref="K1129:K1174" si="3092">J1129*C1129</f>
        <v>1470.5882352941176</v>
      </c>
    </row>
    <row r="1130" spans="1:11">
      <c r="A1130" s="12">
        <v>42723</v>
      </c>
      <c r="B1130" s="12" t="s">
        <v>39</v>
      </c>
      <c r="C1130" s="13">
        <f t="shared" si="3081"/>
        <v>934.57943925233644</v>
      </c>
      <c r="D1130" s="14" t="s">
        <v>32</v>
      </c>
      <c r="E1130" s="15">
        <v>214</v>
      </c>
      <c r="F1130" s="15">
        <v>212</v>
      </c>
      <c r="G1130" s="16">
        <v>210</v>
      </c>
      <c r="H1130" s="17">
        <f t="shared" si="3085"/>
        <v>2</v>
      </c>
      <c r="I1130" s="17">
        <f>(IF(D1130="SELL",IF(G1130="",0,F1130-G1130),IF(D1130="BUY",IF(G1130="",0,G1130-F1130))))</f>
        <v>2</v>
      </c>
      <c r="J1130" s="17">
        <f t="shared" si="3086"/>
        <v>4</v>
      </c>
      <c r="K1130" s="7">
        <f t="shared" si="3092"/>
        <v>3738.3177570093458</v>
      </c>
    </row>
    <row r="1131" spans="1:11">
      <c r="A1131" s="12">
        <v>42723</v>
      </c>
      <c r="B1131" s="12" t="s">
        <v>40</v>
      </c>
      <c r="C1131" s="13">
        <f t="shared" si="3081"/>
        <v>323.62459546925567</v>
      </c>
      <c r="D1131" s="14" t="s">
        <v>13</v>
      </c>
      <c r="E1131" s="15">
        <v>618</v>
      </c>
      <c r="F1131" s="15">
        <v>610</v>
      </c>
      <c r="G1131" s="16">
        <v>0</v>
      </c>
      <c r="H1131" s="17">
        <f t="shared" si="3085"/>
        <v>-8</v>
      </c>
      <c r="I1131" s="18">
        <v>0</v>
      </c>
      <c r="J1131" s="17">
        <f t="shared" si="3086"/>
        <v>-8</v>
      </c>
      <c r="K1131" s="7">
        <f t="shared" si="3092"/>
        <v>-2588.9967637540453</v>
      </c>
    </row>
    <row r="1132" spans="1:11">
      <c r="A1132" s="12">
        <v>42720</v>
      </c>
      <c r="B1132" s="12" t="s">
        <v>41</v>
      </c>
      <c r="C1132" s="13">
        <f t="shared" si="3081"/>
        <v>585.48009367681493</v>
      </c>
      <c r="D1132" s="14" t="s">
        <v>13</v>
      </c>
      <c r="E1132" s="15">
        <v>341.6</v>
      </c>
      <c r="F1132" s="15">
        <v>345.6</v>
      </c>
      <c r="G1132" s="16">
        <v>0</v>
      </c>
      <c r="H1132" s="17">
        <f t="shared" si="3085"/>
        <v>4</v>
      </c>
      <c r="I1132" s="17">
        <v>0</v>
      </c>
      <c r="J1132" s="17">
        <f t="shared" si="3086"/>
        <v>4</v>
      </c>
      <c r="K1132" s="7">
        <f t="shared" si="3092"/>
        <v>2341.9203747072597</v>
      </c>
    </row>
    <row r="1133" spans="1:11">
      <c r="A1133" s="12">
        <v>42719</v>
      </c>
      <c r="B1133" s="12" t="s">
        <v>42</v>
      </c>
      <c r="C1133" s="13">
        <f t="shared" si="3081"/>
        <v>161.29032258064515</v>
      </c>
      <c r="D1133" s="14" t="s">
        <v>13</v>
      </c>
      <c r="E1133" s="15">
        <v>1240</v>
      </c>
      <c r="F1133" s="15">
        <v>1250</v>
      </c>
      <c r="G1133" s="16">
        <v>1260</v>
      </c>
      <c r="H1133" s="17">
        <f t="shared" si="3085"/>
        <v>10</v>
      </c>
      <c r="I1133" s="17">
        <f>(IF(D1133="SELL",IF(G1133="",0,F1133-G1133),IF(D1133="BUY",IF(G1133="",0,G1133-F1133))))</f>
        <v>10</v>
      </c>
      <c r="J1133" s="17">
        <f t="shared" si="3086"/>
        <v>20</v>
      </c>
      <c r="K1133" s="7">
        <f t="shared" si="3092"/>
        <v>3225.8064516129029</v>
      </c>
    </row>
    <row r="1134" spans="1:11">
      <c r="A1134" s="12">
        <v>42719</v>
      </c>
      <c r="B1134" s="12" t="s">
        <v>43</v>
      </c>
      <c r="C1134" s="13">
        <f t="shared" si="3081"/>
        <v>194.55252918287937</v>
      </c>
      <c r="D1134" s="14" t="s">
        <v>32</v>
      </c>
      <c r="E1134" s="15">
        <v>1028</v>
      </c>
      <c r="F1134" s="15">
        <v>1018</v>
      </c>
      <c r="G1134" s="16">
        <v>1008</v>
      </c>
      <c r="H1134" s="17">
        <f t="shared" si="3085"/>
        <v>10</v>
      </c>
      <c r="I1134" s="17">
        <f>(IF(D1134="SELL",IF(G1134="",0,F1134-G1134),IF(D1134="BUY",IF(G1134="",0,G1134-F1134))))</f>
        <v>10</v>
      </c>
      <c r="J1134" s="17">
        <f t="shared" si="3086"/>
        <v>20</v>
      </c>
      <c r="K1134" s="7">
        <f t="shared" si="3092"/>
        <v>3891.0505836575876</v>
      </c>
    </row>
    <row r="1135" spans="1:11">
      <c r="A1135" s="12">
        <v>42718</v>
      </c>
      <c r="B1135" s="12" t="s">
        <v>44</v>
      </c>
      <c r="C1135" s="13">
        <f t="shared" si="3081"/>
        <v>219.78021978021977</v>
      </c>
      <c r="D1135" s="14" t="s">
        <v>32</v>
      </c>
      <c r="E1135" s="15">
        <v>910</v>
      </c>
      <c r="F1135" s="15">
        <v>914</v>
      </c>
      <c r="G1135" s="16">
        <v>0</v>
      </c>
      <c r="H1135" s="17">
        <f t="shared" si="3085"/>
        <v>-4</v>
      </c>
      <c r="I1135" s="18">
        <v>0</v>
      </c>
      <c r="J1135" s="17">
        <f t="shared" si="3086"/>
        <v>-4</v>
      </c>
      <c r="K1135" s="7">
        <f t="shared" si="3092"/>
        <v>-879.12087912087907</v>
      </c>
    </row>
    <row r="1136" spans="1:11">
      <c r="A1136" s="12">
        <v>42717</v>
      </c>
      <c r="B1136" s="12" t="s">
        <v>45</v>
      </c>
      <c r="C1136" s="13">
        <f t="shared" si="3081"/>
        <v>238.0952380952381</v>
      </c>
      <c r="D1136" s="14" t="s">
        <v>32</v>
      </c>
      <c r="E1136" s="15">
        <v>840</v>
      </c>
      <c r="F1136" s="15">
        <v>828</v>
      </c>
      <c r="G1136" s="16">
        <v>0</v>
      </c>
      <c r="H1136" s="17">
        <f t="shared" si="3085"/>
        <v>12</v>
      </c>
      <c r="I1136" s="17">
        <v>0</v>
      </c>
      <c r="J1136" s="17">
        <f t="shared" si="3086"/>
        <v>12</v>
      </c>
      <c r="K1136" s="7">
        <f t="shared" si="3092"/>
        <v>2857.1428571428573</v>
      </c>
    </row>
    <row r="1137" spans="1:11">
      <c r="A1137" s="12">
        <v>42716</v>
      </c>
      <c r="B1137" s="12" t="s">
        <v>46</v>
      </c>
      <c r="C1137" s="13">
        <f t="shared" si="3081"/>
        <v>174.97812773403325</v>
      </c>
      <c r="D1137" s="14" t="s">
        <v>13</v>
      </c>
      <c r="E1137" s="15">
        <v>1143</v>
      </c>
      <c r="F1137" s="15">
        <v>1130</v>
      </c>
      <c r="G1137" s="16">
        <v>0</v>
      </c>
      <c r="H1137" s="17">
        <f t="shared" si="3085"/>
        <v>-13</v>
      </c>
      <c r="I1137" s="18">
        <v>0</v>
      </c>
      <c r="J1137" s="17">
        <f t="shared" si="3086"/>
        <v>-13</v>
      </c>
      <c r="K1137" s="7">
        <f t="shared" si="3092"/>
        <v>-2274.7156605424325</v>
      </c>
    </row>
    <row r="1138" spans="1:11">
      <c r="A1138" s="12">
        <v>42712</v>
      </c>
      <c r="B1138" s="12" t="s">
        <v>12</v>
      </c>
      <c r="C1138" s="13">
        <f t="shared" si="3081"/>
        <v>346.02076124567475</v>
      </c>
      <c r="D1138" s="14" t="s">
        <v>13</v>
      </c>
      <c r="E1138" s="15">
        <v>578</v>
      </c>
      <c r="F1138" s="15">
        <v>584.9</v>
      </c>
      <c r="G1138" s="16">
        <v>0</v>
      </c>
      <c r="H1138" s="17">
        <f t="shared" si="3085"/>
        <v>6.8999999999999773</v>
      </c>
      <c r="I1138" s="18">
        <v>0</v>
      </c>
      <c r="J1138" s="17">
        <f t="shared" si="3086"/>
        <v>6.8999999999999773</v>
      </c>
      <c r="K1138" s="7">
        <f t="shared" si="3092"/>
        <v>2387.5432525951478</v>
      </c>
    </row>
    <row r="1139" spans="1:11">
      <c r="A1139" s="12">
        <v>42712</v>
      </c>
      <c r="B1139" s="12" t="s">
        <v>23</v>
      </c>
      <c r="C1139" s="13">
        <f t="shared" si="3081"/>
        <v>199.00497512437812</v>
      </c>
      <c r="D1139" s="14" t="s">
        <v>13</v>
      </c>
      <c r="E1139" s="15">
        <v>1005</v>
      </c>
      <c r="F1139" s="15">
        <v>1016</v>
      </c>
      <c r="G1139" s="16">
        <v>0</v>
      </c>
      <c r="H1139" s="17">
        <f t="shared" si="3085"/>
        <v>11</v>
      </c>
      <c r="I1139" s="18">
        <v>0</v>
      </c>
      <c r="J1139" s="17">
        <f t="shared" si="3086"/>
        <v>11</v>
      </c>
      <c r="K1139" s="7">
        <f t="shared" si="3092"/>
        <v>2189.0547263681592</v>
      </c>
    </row>
    <row r="1140" spans="1:11">
      <c r="A1140" s="12">
        <v>42711</v>
      </c>
      <c r="B1140" s="12" t="s">
        <v>29</v>
      </c>
      <c r="C1140" s="13">
        <f t="shared" si="3081"/>
        <v>727.27272727272725</v>
      </c>
      <c r="D1140" s="14" t="s">
        <v>13</v>
      </c>
      <c r="E1140" s="15">
        <v>275</v>
      </c>
      <c r="F1140" s="15">
        <v>278.5</v>
      </c>
      <c r="G1140" s="16">
        <v>281</v>
      </c>
      <c r="H1140" s="17">
        <f t="shared" si="3085"/>
        <v>3.5</v>
      </c>
      <c r="I1140" s="17">
        <f>(IF(D1140="SELL",IF(G1140="",0,F1140-G1140),IF(D1140="BUY",IF(G1140="",0,G1140-F1140))))</f>
        <v>2.5</v>
      </c>
      <c r="J1140" s="17">
        <f t="shared" si="3086"/>
        <v>6</v>
      </c>
      <c r="K1140" s="7">
        <f t="shared" si="3092"/>
        <v>4363.636363636364</v>
      </c>
    </row>
    <row r="1141" spans="1:11">
      <c r="A1141" s="12">
        <v>42710</v>
      </c>
      <c r="B1141" s="12" t="s">
        <v>22</v>
      </c>
      <c r="C1141" s="13">
        <f t="shared" si="3081"/>
        <v>606.06060606060601</v>
      </c>
      <c r="D1141" s="14" t="s">
        <v>13</v>
      </c>
      <c r="E1141" s="15">
        <v>330</v>
      </c>
      <c r="F1141" s="15">
        <v>335</v>
      </c>
      <c r="G1141" s="16">
        <v>0</v>
      </c>
      <c r="H1141" s="17">
        <f t="shared" si="3085"/>
        <v>5</v>
      </c>
      <c r="I1141" s="17">
        <v>0</v>
      </c>
      <c r="J1141" s="17">
        <f t="shared" si="3086"/>
        <v>5</v>
      </c>
      <c r="K1141" s="7">
        <f t="shared" si="3092"/>
        <v>3030.30303030303</v>
      </c>
    </row>
    <row r="1142" spans="1:11">
      <c r="A1142" s="12">
        <v>42709</v>
      </c>
      <c r="B1142" s="12" t="s">
        <v>33</v>
      </c>
      <c r="C1142" s="13">
        <f t="shared" si="3081"/>
        <v>238.6634844868735</v>
      </c>
      <c r="D1142" s="14" t="s">
        <v>13</v>
      </c>
      <c r="E1142" s="15">
        <v>838</v>
      </c>
      <c r="F1142" s="15">
        <v>848</v>
      </c>
      <c r="G1142" s="16">
        <v>0</v>
      </c>
      <c r="H1142" s="17">
        <f t="shared" si="3085"/>
        <v>10</v>
      </c>
      <c r="I1142" s="18">
        <v>0</v>
      </c>
      <c r="J1142" s="17">
        <f t="shared" si="3086"/>
        <v>10</v>
      </c>
      <c r="K1142" s="7">
        <f t="shared" si="3092"/>
        <v>2386.6348448687349</v>
      </c>
    </row>
    <row r="1143" spans="1:11">
      <c r="A1143" s="12">
        <v>42709</v>
      </c>
      <c r="B1143" s="12" t="s">
        <v>45</v>
      </c>
      <c r="C1143" s="13">
        <f t="shared" si="3081"/>
        <v>222.71714922048997</v>
      </c>
      <c r="D1143" s="14" t="s">
        <v>13</v>
      </c>
      <c r="E1143" s="15">
        <v>898</v>
      </c>
      <c r="F1143" s="15">
        <v>890</v>
      </c>
      <c r="G1143" s="16">
        <v>0</v>
      </c>
      <c r="H1143" s="17">
        <f t="shared" si="3085"/>
        <v>-8</v>
      </c>
      <c r="I1143" s="18">
        <v>0</v>
      </c>
      <c r="J1143" s="17">
        <f t="shared" si="3086"/>
        <v>-8</v>
      </c>
      <c r="K1143" s="7">
        <f t="shared" si="3092"/>
        <v>-1781.7371937639198</v>
      </c>
    </row>
    <row r="1144" spans="1:11">
      <c r="A1144" s="12">
        <v>42706</v>
      </c>
      <c r="B1144" s="12" t="s">
        <v>20</v>
      </c>
      <c r="C1144" s="13">
        <f t="shared" si="3081"/>
        <v>778.21011673151747</v>
      </c>
      <c r="D1144" s="14" t="s">
        <v>13</v>
      </c>
      <c r="E1144" s="15">
        <v>257</v>
      </c>
      <c r="F1144" s="15">
        <v>261</v>
      </c>
      <c r="G1144" s="16">
        <v>0</v>
      </c>
      <c r="H1144" s="17">
        <f t="shared" si="3085"/>
        <v>4</v>
      </c>
      <c r="I1144" s="17">
        <v>0</v>
      </c>
      <c r="J1144" s="17">
        <f t="shared" si="3086"/>
        <v>4</v>
      </c>
      <c r="K1144" s="7">
        <f t="shared" si="3092"/>
        <v>3112.8404669260699</v>
      </c>
    </row>
    <row r="1145" spans="1:11">
      <c r="A1145" s="12">
        <v>42704</v>
      </c>
      <c r="B1145" s="12" t="s">
        <v>18</v>
      </c>
      <c r="C1145" s="13">
        <f t="shared" si="3081"/>
        <v>1136.3636363636363</v>
      </c>
      <c r="D1145" s="14" t="s">
        <v>32</v>
      </c>
      <c r="E1145" s="15">
        <v>176</v>
      </c>
      <c r="F1145" s="15">
        <v>175</v>
      </c>
      <c r="G1145" s="16">
        <v>174</v>
      </c>
      <c r="H1145" s="17">
        <f t="shared" si="3085"/>
        <v>1</v>
      </c>
      <c r="I1145" s="17">
        <f>(IF(D1145="SELL",IF(G1145="",0,F1145-G1145),IF(D1145="BUY",IF(G1145="",0,G1145-F1145))))</f>
        <v>1</v>
      </c>
      <c r="J1145" s="17">
        <f t="shared" si="3086"/>
        <v>2</v>
      </c>
      <c r="K1145" s="7">
        <f t="shared" si="3092"/>
        <v>2272.7272727272725</v>
      </c>
    </row>
    <row r="1146" spans="1:11">
      <c r="A1146" s="12">
        <v>42704</v>
      </c>
      <c r="B1146" s="12" t="s">
        <v>35</v>
      </c>
      <c r="C1146" s="13">
        <f t="shared" si="3081"/>
        <v>214.59227467811158</v>
      </c>
      <c r="D1146" s="14" t="s">
        <v>13</v>
      </c>
      <c r="E1146" s="15">
        <v>932</v>
      </c>
      <c r="F1146" s="15">
        <v>930</v>
      </c>
      <c r="G1146" s="16">
        <v>0</v>
      </c>
      <c r="H1146" s="17">
        <f t="shared" si="3085"/>
        <v>-2</v>
      </c>
      <c r="I1146" s="18">
        <v>0</v>
      </c>
      <c r="J1146" s="17">
        <f t="shared" si="3086"/>
        <v>-2</v>
      </c>
      <c r="K1146" s="7">
        <f t="shared" si="3092"/>
        <v>-429.18454935622316</v>
      </c>
    </row>
    <row r="1147" spans="1:11">
      <c r="A1147" s="12">
        <v>42702</v>
      </c>
      <c r="B1147" s="12" t="s">
        <v>47</v>
      </c>
      <c r="C1147" s="13">
        <f t="shared" si="3081"/>
        <v>165.97510373443984</v>
      </c>
      <c r="D1147" s="14" t="s">
        <v>13</v>
      </c>
      <c r="E1147" s="15">
        <v>1205</v>
      </c>
      <c r="F1147" s="15">
        <v>1230</v>
      </c>
      <c r="G1147" s="16">
        <v>0</v>
      </c>
      <c r="H1147" s="17">
        <f t="shared" si="3085"/>
        <v>25</v>
      </c>
      <c r="I1147" s="17">
        <v>0</v>
      </c>
      <c r="J1147" s="17">
        <f t="shared" si="3086"/>
        <v>25</v>
      </c>
      <c r="K1147" s="7">
        <f t="shared" si="3092"/>
        <v>4149.3775933609959</v>
      </c>
    </row>
    <row r="1148" spans="1:11">
      <c r="A1148" s="12">
        <v>42699</v>
      </c>
      <c r="B1148" s="12" t="s">
        <v>25</v>
      </c>
      <c r="C1148" s="13">
        <f t="shared" si="3081"/>
        <v>211.86440677966101</v>
      </c>
      <c r="D1148" s="14" t="s">
        <v>13</v>
      </c>
      <c r="E1148" s="15">
        <v>944</v>
      </c>
      <c r="F1148" s="15">
        <v>959</v>
      </c>
      <c r="G1148" s="16">
        <v>0</v>
      </c>
      <c r="H1148" s="17">
        <f t="shared" si="3085"/>
        <v>15</v>
      </c>
      <c r="I1148" s="17">
        <v>0</v>
      </c>
      <c r="J1148" s="17">
        <f t="shared" si="3086"/>
        <v>15</v>
      </c>
      <c r="K1148" s="7">
        <f t="shared" si="3092"/>
        <v>3177.9661016949153</v>
      </c>
    </row>
    <row r="1149" spans="1:11">
      <c r="A1149" s="12">
        <v>42698</v>
      </c>
      <c r="B1149" s="12" t="s">
        <v>48</v>
      </c>
      <c r="C1149" s="13">
        <f t="shared" si="3081"/>
        <v>823.04526748971193</v>
      </c>
      <c r="D1149" s="14" t="s">
        <v>13</v>
      </c>
      <c r="E1149" s="15">
        <v>243</v>
      </c>
      <c r="F1149" s="15">
        <v>246.45</v>
      </c>
      <c r="G1149" s="16">
        <v>0</v>
      </c>
      <c r="H1149" s="17">
        <f t="shared" si="3085"/>
        <v>3.4499999999999886</v>
      </c>
      <c r="I1149" s="18">
        <v>0</v>
      </c>
      <c r="J1149" s="17">
        <f t="shared" si="3086"/>
        <v>3.4499999999999886</v>
      </c>
      <c r="K1149" s="7">
        <f t="shared" si="3092"/>
        <v>2839.5061728394967</v>
      </c>
    </row>
    <row r="1150" spans="1:11">
      <c r="A1150" s="12">
        <v>42697</v>
      </c>
      <c r="B1150" s="12" t="s">
        <v>49</v>
      </c>
      <c r="C1150" s="13">
        <f t="shared" si="3081"/>
        <v>288.60028860028859</v>
      </c>
      <c r="D1150" s="14" t="s">
        <v>13</v>
      </c>
      <c r="E1150" s="15">
        <v>693</v>
      </c>
      <c r="F1150" s="15">
        <v>701</v>
      </c>
      <c r="G1150" s="16">
        <v>0</v>
      </c>
      <c r="H1150" s="17">
        <f t="shared" si="3085"/>
        <v>8</v>
      </c>
      <c r="I1150" s="18">
        <v>0</v>
      </c>
      <c r="J1150" s="17">
        <f t="shared" si="3086"/>
        <v>8</v>
      </c>
      <c r="K1150" s="7">
        <f t="shared" si="3092"/>
        <v>2308.8023088023087</v>
      </c>
    </row>
    <row r="1151" spans="1:11">
      <c r="A1151" s="12">
        <v>42697</v>
      </c>
      <c r="B1151" s="12" t="s">
        <v>34</v>
      </c>
      <c r="C1151" s="13">
        <f t="shared" si="3081"/>
        <v>359.06642728904848</v>
      </c>
      <c r="D1151" s="14" t="s">
        <v>13</v>
      </c>
      <c r="E1151" s="15">
        <v>557</v>
      </c>
      <c r="F1151" s="15">
        <v>552</v>
      </c>
      <c r="G1151" s="16">
        <v>0</v>
      </c>
      <c r="H1151" s="17">
        <f t="shared" si="3085"/>
        <v>-5</v>
      </c>
      <c r="I1151" s="18">
        <v>0</v>
      </c>
      <c r="J1151" s="17">
        <f t="shared" si="3086"/>
        <v>-5</v>
      </c>
      <c r="K1151" s="7">
        <f t="shared" si="3092"/>
        <v>-1795.3321364452424</v>
      </c>
    </row>
    <row r="1152" spans="1:11">
      <c r="A1152" s="12">
        <v>42696</v>
      </c>
      <c r="B1152" s="12" t="s">
        <v>34</v>
      </c>
      <c r="C1152" s="13">
        <f t="shared" si="3081"/>
        <v>446.42857142857144</v>
      </c>
      <c r="D1152" s="14" t="s">
        <v>13</v>
      </c>
      <c r="E1152" s="15">
        <v>448</v>
      </c>
      <c r="F1152" s="15">
        <v>453.9</v>
      </c>
      <c r="G1152" s="16">
        <v>0</v>
      </c>
      <c r="H1152" s="17">
        <f t="shared" si="3085"/>
        <v>5.8999999999999773</v>
      </c>
      <c r="I1152" s="18">
        <v>0</v>
      </c>
      <c r="J1152" s="17">
        <f t="shared" si="3086"/>
        <v>5.8999999999999773</v>
      </c>
      <c r="K1152" s="7">
        <f t="shared" si="3092"/>
        <v>2633.9285714285616</v>
      </c>
    </row>
    <row r="1153" spans="1:11">
      <c r="A1153" s="12">
        <v>42695</v>
      </c>
      <c r="B1153" s="12" t="s">
        <v>50</v>
      </c>
      <c r="C1153" s="13">
        <f t="shared" si="3081"/>
        <v>554.016620498615</v>
      </c>
      <c r="D1153" s="14" t="s">
        <v>13</v>
      </c>
      <c r="E1153" s="15">
        <v>361</v>
      </c>
      <c r="F1153" s="15">
        <v>365</v>
      </c>
      <c r="G1153" s="16">
        <v>369</v>
      </c>
      <c r="H1153" s="17">
        <f t="shared" si="3085"/>
        <v>4</v>
      </c>
      <c r="I1153" s="17">
        <f>(IF(D1153="SELL",IF(G1153="",0,F1153-G1153),IF(D1153="BUY",IF(G1153="",0,G1153-F1153))))</f>
        <v>4</v>
      </c>
      <c r="J1153" s="17">
        <f t="shared" si="3086"/>
        <v>8</v>
      </c>
      <c r="K1153" s="7">
        <f t="shared" si="3092"/>
        <v>4432.13296398892</v>
      </c>
    </row>
    <row r="1154" spans="1:11">
      <c r="A1154" s="12">
        <v>42692</v>
      </c>
      <c r="B1154" s="12" t="s">
        <v>51</v>
      </c>
      <c r="C1154" s="13">
        <f t="shared" si="3081"/>
        <v>743.49442379182153</v>
      </c>
      <c r="D1154" s="14" t="s">
        <v>13</v>
      </c>
      <c r="E1154" s="15">
        <v>269</v>
      </c>
      <c r="F1154" s="15">
        <v>273</v>
      </c>
      <c r="G1154" s="16">
        <v>0</v>
      </c>
      <c r="H1154" s="17">
        <f t="shared" si="3085"/>
        <v>4</v>
      </c>
      <c r="I1154" s="17">
        <v>0</v>
      </c>
      <c r="J1154" s="17">
        <f t="shared" si="3086"/>
        <v>4</v>
      </c>
      <c r="K1154" s="7">
        <f t="shared" si="3092"/>
        <v>2973.9776951672861</v>
      </c>
    </row>
    <row r="1155" spans="1:11">
      <c r="A1155" s="12">
        <v>42691</v>
      </c>
      <c r="B1155" s="12" t="s">
        <v>21</v>
      </c>
      <c r="C1155" s="13">
        <f t="shared" si="3081"/>
        <v>510.20408163265307</v>
      </c>
      <c r="D1155" s="14" t="s">
        <v>13</v>
      </c>
      <c r="E1155" s="15">
        <v>392</v>
      </c>
      <c r="F1155" s="15">
        <v>398</v>
      </c>
      <c r="G1155" s="16">
        <v>0</v>
      </c>
      <c r="H1155" s="17">
        <f t="shared" si="3085"/>
        <v>6</v>
      </c>
      <c r="I1155" s="17">
        <v>0</v>
      </c>
      <c r="J1155" s="17">
        <f t="shared" si="3086"/>
        <v>6</v>
      </c>
      <c r="K1155" s="7">
        <f t="shared" si="3092"/>
        <v>3061.2244897959185</v>
      </c>
    </row>
    <row r="1156" spans="1:11">
      <c r="A1156" s="12">
        <v>42690</v>
      </c>
      <c r="B1156" s="12" t="s">
        <v>52</v>
      </c>
      <c r="C1156" s="13">
        <f t="shared" si="3081"/>
        <v>144.92753623188406</v>
      </c>
      <c r="D1156" s="14" t="s">
        <v>13</v>
      </c>
      <c r="E1156" s="15">
        <v>1380</v>
      </c>
      <c r="F1156" s="15">
        <v>1400</v>
      </c>
      <c r="G1156" s="16">
        <v>0</v>
      </c>
      <c r="H1156" s="17">
        <f t="shared" si="3085"/>
        <v>20</v>
      </c>
      <c r="I1156" s="17">
        <v>0</v>
      </c>
      <c r="J1156" s="17">
        <f t="shared" si="3086"/>
        <v>20</v>
      </c>
      <c r="K1156" s="7">
        <f t="shared" si="3092"/>
        <v>2898.550724637681</v>
      </c>
    </row>
    <row r="1157" spans="1:11">
      <c r="A1157" s="12">
        <v>42685</v>
      </c>
      <c r="B1157" s="12" t="s">
        <v>53</v>
      </c>
      <c r="C1157" s="13">
        <f t="shared" si="3081"/>
        <v>886.91796008869176</v>
      </c>
      <c r="D1157" s="14" t="s">
        <v>32</v>
      </c>
      <c r="E1157" s="15">
        <v>225.5</v>
      </c>
      <c r="F1157" s="15">
        <v>221.5</v>
      </c>
      <c r="G1157" s="16">
        <v>0</v>
      </c>
      <c r="H1157" s="17">
        <f t="shared" si="3085"/>
        <v>4</v>
      </c>
      <c r="I1157" s="17">
        <v>0</v>
      </c>
      <c r="J1157" s="17">
        <f t="shared" si="3086"/>
        <v>4</v>
      </c>
      <c r="K1157" s="7">
        <f t="shared" si="3092"/>
        <v>3547.671840354767</v>
      </c>
    </row>
    <row r="1158" spans="1:11">
      <c r="A1158" s="12">
        <v>42684</v>
      </c>
      <c r="B1158" s="12" t="s">
        <v>54</v>
      </c>
      <c r="C1158" s="13">
        <f t="shared" si="3081"/>
        <v>228.05017103762827</v>
      </c>
      <c r="D1158" s="14" t="s">
        <v>32</v>
      </c>
      <c r="E1158" s="15">
        <v>877</v>
      </c>
      <c r="F1158" s="15">
        <v>866</v>
      </c>
      <c r="G1158" s="16">
        <v>0</v>
      </c>
      <c r="H1158" s="17">
        <f t="shared" si="3085"/>
        <v>11</v>
      </c>
      <c r="I1158" s="17">
        <v>0</v>
      </c>
      <c r="J1158" s="17">
        <f t="shared" si="3086"/>
        <v>11</v>
      </c>
      <c r="K1158" s="7">
        <f t="shared" si="3092"/>
        <v>2508.5518814139109</v>
      </c>
    </row>
    <row r="1159" spans="1:11">
      <c r="A1159" s="12">
        <v>42683</v>
      </c>
      <c r="B1159" s="12" t="s">
        <v>55</v>
      </c>
      <c r="C1159" s="13">
        <f t="shared" si="3081"/>
        <v>803.21285140562247</v>
      </c>
      <c r="D1159" s="14" t="s">
        <v>32</v>
      </c>
      <c r="E1159" s="15">
        <v>249</v>
      </c>
      <c r="F1159" s="15">
        <v>246</v>
      </c>
      <c r="G1159" s="16">
        <v>0</v>
      </c>
      <c r="H1159" s="17">
        <f t="shared" si="3085"/>
        <v>3</v>
      </c>
      <c r="I1159" s="17">
        <v>0</v>
      </c>
      <c r="J1159" s="17">
        <f t="shared" si="3086"/>
        <v>3</v>
      </c>
      <c r="K1159" s="7">
        <f t="shared" si="3092"/>
        <v>2409.6385542168673</v>
      </c>
    </row>
    <row r="1160" spans="1:11">
      <c r="A1160" s="12">
        <v>42682</v>
      </c>
      <c r="B1160" s="12" t="s">
        <v>56</v>
      </c>
      <c r="C1160" s="13">
        <f t="shared" si="3081"/>
        <v>852.87846481876329</v>
      </c>
      <c r="D1160" s="14" t="s">
        <v>32</v>
      </c>
      <c r="E1160" s="15">
        <v>234.5</v>
      </c>
      <c r="F1160" s="15">
        <v>238.5</v>
      </c>
      <c r="G1160" s="16">
        <v>0</v>
      </c>
      <c r="H1160" s="17">
        <f t="shared" si="3085"/>
        <v>-4</v>
      </c>
      <c r="I1160" s="17">
        <v>0</v>
      </c>
      <c r="J1160" s="17">
        <f t="shared" si="3086"/>
        <v>-4</v>
      </c>
      <c r="K1160" s="7">
        <f t="shared" si="3092"/>
        <v>-3411.5138592750532</v>
      </c>
    </row>
    <row r="1161" spans="1:11">
      <c r="A1161" s="12">
        <v>42681</v>
      </c>
      <c r="B1161" s="12" t="s">
        <v>57</v>
      </c>
      <c r="C1161" s="13">
        <f t="shared" si="3081"/>
        <v>800</v>
      </c>
      <c r="D1161" s="14" t="s">
        <v>13</v>
      </c>
      <c r="E1161" s="15">
        <v>250</v>
      </c>
      <c r="F1161" s="15">
        <v>254</v>
      </c>
      <c r="G1161" s="16">
        <v>0</v>
      </c>
      <c r="H1161" s="17">
        <f t="shared" si="3085"/>
        <v>4</v>
      </c>
      <c r="I1161" s="17">
        <v>0</v>
      </c>
      <c r="J1161" s="17">
        <f t="shared" si="3086"/>
        <v>4</v>
      </c>
      <c r="K1161" s="7">
        <f t="shared" si="3092"/>
        <v>3200</v>
      </c>
    </row>
    <row r="1162" spans="1:11">
      <c r="A1162" s="12">
        <v>42678</v>
      </c>
      <c r="B1162" s="12" t="s">
        <v>38</v>
      </c>
      <c r="C1162" s="13">
        <f t="shared" si="3081"/>
        <v>793.65079365079362</v>
      </c>
      <c r="D1162" s="14" t="s">
        <v>13</v>
      </c>
      <c r="E1162" s="15">
        <v>252</v>
      </c>
      <c r="F1162" s="15">
        <v>255</v>
      </c>
      <c r="G1162" s="16">
        <v>258</v>
      </c>
      <c r="H1162" s="17">
        <f t="shared" si="3085"/>
        <v>3</v>
      </c>
      <c r="I1162" s="17">
        <f>(IF(D1162="SELL",IF(G1162="",0,F1162-G1162),IF(D1162="BUY",IF(G1162="",0,G1162-F1162))))</f>
        <v>3</v>
      </c>
      <c r="J1162" s="17">
        <f t="shared" si="3086"/>
        <v>6</v>
      </c>
      <c r="K1162" s="7">
        <f t="shared" si="3092"/>
        <v>4761.9047619047615</v>
      </c>
    </row>
    <row r="1163" spans="1:11">
      <c r="A1163" s="12">
        <v>42677</v>
      </c>
      <c r="B1163" s="12" t="s">
        <v>58</v>
      </c>
      <c r="C1163" s="13">
        <f t="shared" si="3081"/>
        <v>314.46540880503147</v>
      </c>
      <c r="D1163" s="14" t="s">
        <v>13</v>
      </c>
      <c r="E1163" s="15">
        <v>636</v>
      </c>
      <c r="F1163" s="15">
        <v>644</v>
      </c>
      <c r="G1163" s="16">
        <v>0</v>
      </c>
      <c r="H1163" s="17">
        <f t="shared" si="3085"/>
        <v>8</v>
      </c>
      <c r="I1163" s="17">
        <v>0</v>
      </c>
      <c r="J1163" s="17">
        <f t="shared" si="3086"/>
        <v>8</v>
      </c>
      <c r="K1163" s="7">
        <f t="shared" si="3092"/>
        <v>2515.7232704402518</v>
      </c>
    </row>
    <row r="1164" spans="1:11">
      <c r="A1164" s="12">
        <v>42676</v>
      </c>
      <c r="B1164" s="12" t="s">
        <v>59</v>
      </c>
      <c r="C1164" s="13">
        <f t="shared" si="3081"/>
        <v>694.44444444444446</v>
      </c>
      <c r="D1164" s="14" t="s">
        <v>13</v>
      </c>
      <c r="E1164" s="15">
        <v>288</v>
      </c>
      <c r="F1164" s="15">
        <v>282</v>
      </c>
      <c r="G1164" s="16">
        <v>0</v>
      </c>
      <c r="H1164" s="17">
        <f t="shared" si="3085"/>
        <v>-6</v>
      </c>
      <c r="I1164" s="17">
        <v>0</v>
      </c>
      <c r="J1164" s="17">
        <f t="shared" si="3086"/>
        <v>-6</v>
      </c>
      <c r="K1164" s="7">
        <f t="shared" si="3092"/>
        <v>-4166.666666666667</v>
      </c>
    </row>
    <row r="1165" spans="1:11">
      <c r="A1165" s="12">
        <v>42675</v>
      </c>
      <c r="B1165" s="12" t="s">
        <v>60</v>
      </c>
      <c r="C1165" s="13">
        <f t="shared" si="3081"/>
        <v>231.21387283236993</v>
      </c>
      <c r="D1165" s="14" t="s">
        <v>13</v>
      </c>
      <c r="E1165" s="15">
        <v>865</v>
      </c>
      <c r="F1165" s="15">
        <v>875</v>
      </c>
      <c r="G1165" s="16">
        <v>0</v>
      </c>
      <c r="H1165" s="17">
        <f t="shared" si="3085"/>
        <v>10</v>
      </c>
      <c r="I1165" s="17">
        <v>0</v>
      </c>
      <c r="J1165" s="17">
        <f t="shared" si="3086"/>
        <v>10</v>
      </c>
      <c r="K1165" s="7">
        <f t="shared" si="3092"/>
        <v>2312.1387283236991</v>
      </c>
    </row>
    <row r="1166" spans="1:11">
      <c r="A1166" s="12">
        <v>42671</v>
      </c>
      <c r="B1166" s="12" t="s">
        <v>61</v>
      </c>
      <c r="C1166" s="13">
        <f t="shared" si="3081"/>
        <v>355.87188612099646</v>
      </c>
      <c r="D1166" s="14" t="s">
        <v>13</v>
      </c>
      <c r="E1166" s="15">
        <v>562</v>
      </c>
      <c r="F1166" s="15">
        <v>569</v>
      </c>
      <c r="G1166" s="16">
        <v>0</v>
      </c>
      <c r="H1166" s="17">
        <f t="shared" si="3085"/>
        <v>7</v>
      </c>
      <c r="I1166" s="17">
        <v>0</v>
      </c>
      <c r="J1166" s="17">
        <f t="shared" si="3086"/>
        <v>7</v>
      </c>
      <c r="K1166" s="7">
        <f t="shared" si="3092"/>
        <v>2491.1032028469754</v>
      </c>
    </row>
    <row r="1167" spans="1:11">
      <c r="A1167" s="12">
        <v>42670</v>
      </c>
      <c r="B1167" s="12" t="s">
        <v>62</v>
      </c>
      <c r="C1167" s="13">
        <f t="shared" si="3081"/>
        <v>677.96610169491521</v>
      </c>
      <c r="D1167" s="14" t="s">
        <v>32</v>
      </c>
      <c r="E1167" s="15">
        <v>295</v>
      </c>
      <c r="F1167" s="15">
        <v>298</v>
      </c>
      <c r="G1167" s="16">
        <v>0</v>
      </c>
      <c r="H1167" s="17">
        <f t="shared" si="3085"/>
        <v>-3</v>
      </c>
      <c r="I1167" s="17">
        <f>(IF(D1167="SELL",IF(G1167="",0,F1167-G1167),IF(D1167="BUY",IF(G1167="",0,G1167-F1167))))</f>
        <v>298</v>
      </c>
      <c r="J1167" s="17">
        <v>0</v>
      </c>
      <c r="K1167" s="7">
        <f t="shared" si="3092"/>
        <v>0</v>
      </c>
    </row>
    <row r="1168" spans="1:11">
      <c r="A1168" s="12">
        <v>42669</v>
      </c>
      <c r="B1168" s="12" t="s">
        <v>63</v>
      </c>
      <c r="C1168" s="13">
        <f t="shared" si="3081"/>
        <v>209.42408376963351</v>
      </c>
      <c r="D1168" s="14" t="s">
        <v>13</v>
      </c>
      <c r="E1168" s="15">
        <v>955</v>
      </c>
      <c r="F1168" s="15">
        <v>965</v>
      </c>
      <c r="G1168" s="16">
        <v>975</v>
      </c>
      <c r="H1168" s="17">
        <f t="shared" si="3085"/>
        <v>10</v>
      </c>
      <c r="I1168" s="17">
        <f>(IF(D1168="SELL",IF(G1168="",0,F1168-G1168),IF(D1168="BUY",IF(G1168="",0,G1168-F1168))))</f>
        <v>10</v>
      </c>
      <c r="J1168" s="17">
        <f t="shared" si="3086"/>
        <v>20</v>
      </c>
      <c r="K1168" s="7">
        <f t="shared" si="3092"/>
        <v>4188.4816753926698</v>
      </c>
    </row>
    <row r="1169" spans="1:11">
      <c r="A1169" s="12">
        <v>42668</v>
      </c>
      <c r="B1169" s="12" t="s">
        <v>53</v>
      </c>
      <c r="C1169" s="13">
        <f t="shared" si="3081"/>
        <v>707.9646017699115</v>
      </c>
      <c r="D1169" s="14" t="s">
        <v>13</v>
      </c>
      <c r="E1169" s="15">
        <v>282.5</v>
      </c>
      <c r="F1169" s="15">
        <v>280</v>
      </c>
      <c r="G1169" s="16">
        <v>277.5</v>
      </c>
      <c r="H1169" s="17">
        <f t="shared" si="3085"/>
        <v>-2.5</v>
      </c>
      <c r="I1169" s="17">
        <v>0</v>
      </c>
      <c r="J1169" s="17">
        <f t="shared" si="3086"/>
        <v>-2.5</v>
      </c>
      <c r="K1169" s="7">
        <f t="shared" si="3092"/>
        <v>-1769.9115044247787</v>
      </c>
    </row>
    <row r="1170" spans="1:11">
      <c r="A1170" s="12">
        <v>42667</v>
      </c>
      <c r="B1170" s="12" t="s">
        <v>64</v>
      </c>
      <c r="C1170" s="13">
        <f t="shared" si="3081"/>
        <v>441.50110375275938</v>
      </c>
      <c r="D1170" s="14" t="s">
        <v>13</v>
      </c>
      <c r="E1170" s="15">
        <v>453</v>
      </c>
      <c r="F1170" s="15">
        <v>457</v>
      </c>
      <c r="G1170" s="16">
        <v>0</v>
      </c>
      <c r="H1170" s="17">
        <f t="shared" si="3085"/>
        <v>4</v>
      </c>
      <c r="I1170" s="17">
        <v>0</v>
      </c>
      <c r="J1170" s="17">
        <f t="shared" si="3086"/>
        <v>4</v>
      </c>
      <c r="K1170" s="7">
        <f t="shared" si="3092"/>
        <v>1766.0044150110375</v>
      </c>
    </row>
    <row r="1171" spans="1:11">
      <c r="A1171" s="12">
        <v>42664</v>
      </c>
      <c r="B1171" s="12" t="s">
        <v>65</v>
      </c>
      <c r="C1171" s="13">
        <f t="shared" si="3081"/>
        <v>813.00813008130081</v>
      </c>
      <c r="D1171" s="14" t="s">
        <v>13</v>
      </c>
      <c r="E1171" s="15">
        <v>246</v>
      </c>
      <c r="F1171" s="15">
        <v>249</v>
      </c>
      <c r="G1171" s="16">
        <v>0</v>
      </c>
      <c r="H1171" s="17">
        <f t="shared" si="3085"/>
        <v>3</v>
      </c>
      <c r="I1171" s="17">
        <v>0</v>
      </c>
      <c r="J1171" s="17">
        <f t="shared" si="3086"/>
        <v>3</v>
      </c>
      <c r="K1171" s="7">
        <f t="shared" si="3092"/>
        <v>2439.0243902439024</v>
      </c>
    </row>
    <row r="1172" spans="1:11">
      <c r="A1172" s="12">
        <v>42663</v>
      </c>
      <c r="B1172" s="12" t="s">
        <v>66</v>
      </c>
      <c r="C1172" s="13">
        <f t="shared" si="3081"/>
        <v>727.27272727272725</v>
      </c>
      <c r="D1172" s="14" t="s">
        <v>13</v>
      </c>
      <c r="E1172" s="15">
        <v>275</v>
      </c>
      <c r="F1172" s="15">
        <v>278</v>
      </c>
      <c r="G1172" s="16">
        <v>281</v>
      </c>
      <c r="H1172" s="17">
        <f t="shared" si="3085"/>
        <v>3</v>
      </c>
      <c r="I1172" s="17">
        <f>(IF(D1172="SELL",IF(G1172="",0,F1172-G1172),IF(D1172="BUY",IF(G1172="",0,G1172-F1172))))</f>
        <v>3</v>
      </c>
      <c r="J1172" s="17">
        <f t="shared" si="3086"/>
        <v>6</v>
      </c>
      <c r="K1172" s="7">
        <f t="shared" si="3092"/>
        <v>4363.636363636364</v>
      </c>
    </row>
    <row r="1173" spans="1:11">
      <c r="A1173" s="12">
        <v>42662</v>
      </c>
      <c r="B1173" s="12" t="s">
        <v>67</v>
      </c>
      <c r="C1173" s="13">
        <f t="shared" si="3081"/>
        <v>510.20408163265307</v>
      </c>
      <c r="D1173" s="14" t="s">
        <v>13</v>
      </c>
      <c r="E1173" s="15">
        <v>392</v>
      </c>
      <c r="F1173" s="15">
        <v>386</v>
      </c>
      <c r="G1173" s="16">
        <v>0</v>
      </c>
      <c r="H1173" s="17">
        <f t="shared" si="3085"/>
        <v>-6</v>
      </c>
      <c r="I1173" s="17">
        <v>0</v>
      </c>
      <c r="J1173" s="17">
        <f t="shared" si="3086"/>
        <v>-6</v>
      </c>
      <c r="K1173" s="7">
        <f t="shared" si="3092"/>
        <v>-3061.2244897959185</v>
      </c>
    </row>
    <row r="1174" spans="1:11">
      <c r="A1174" s="12">
        <v>42661</v>
      </c>
      <c r="B1174" s="12" t="s">
        <v>68</v>
      </c>
      <c r="C1174" s="13">
        <f t="shared" si="3081"/>
        <v>990.09900990099015</v>
      </c>
      <c r="D1174" s="14" t="s">
        <v>13</v>
      </c>
      <c r="E1174" s="15">
        <v>202</v>
      </c>
      <c r="F1174" s="15">
        <v>205</v>
      </c>
      <c r="G1174" s="16">
        <v>208</v>
      </c>
      <c r="H1174" s="17">
        <f t="shared" si="3085"/>
        <v>3</v>
      </c>
      <c r="I1174" s="17">
        <f>(IF(D1174="SELL",IF(G1174="",0,F1174-G1174),IF(D1174="BUY",IF(G1174="",0,G1174-F1174))))</f>
        <v>3</v>
      </c>
      <c r="J1174" s="17">
        <f>I1174+H1174</f>
        <v>6</v>
      </c>
      <c r="K1174" s="7">
        <f t="shared" si="3092"/>
        <v>5940.5940594059412</v>
      </c>
    </row>
    <row r="1175" spans="1:11">
      <c r="A1175" s="1"/>
      <c r="B1175" s="3"/>
      <c r="C1175" s="9"/>
      <c r="D1175" s="2"/>
      <c r="E1175" s="3"/>
      <c r="F1175" s="10"/>
      <c r="G1175" s="4"/>
      <c r="H1175" s="4"/>
      <c r="I1175" s="4"/>
      <c r="J1175" s="8"/>
      <c r="K1175" s="6"/>
    </row>
    <row r="1176" spans="1:11">
      <c r="A1176" s="1"/>
      <c r="B1176" s="3"/>
      <c r="C1176" s="9"/>
      <c r="D1176" s="2"/>
      <c r="E1176" s="3"/>
      <c r="F1176" s="10"/>
      <c r="G1176" s="4"/>
      <c r="H1176" s="4"/>
      <c r="I1176" s="4"/>
      <c r="J1176" s="8"/>
      <c r="K1176" s="6"/>
    </row>
    <row r="1177" spans="1:11">
      <c r="A1177" s="1"/>
      <c r="B1177" s="3"/>
      <c r="C1177" s="9"/>
      <c r="D1177" s="2"/>
      <c r="E1177" s="3"/>
      <c r="F1177" s="10"/>
      <c r="G1177" s="4"/>
      <c r="H1177" s="4"/>
      <c r="I1177" s="4"/>
      <c r="J1177" s="8"/>
      <c r="K1177" s="6"/>
    </row>
    <row r="1178" spans="1:11">
      <c r="A1178" s="1"/>
      <c r="B1178" s="3"/>
      <c r="C1178" s="9"/>
      <c r="D1178" s="2"/>
      <c r="E1178" s="3"/>
      <c r="F1178" s="10"/>
      <c r="G1178" s="4"/>
      <c r="H1178" s="4"/>
      <c r="I1178" s="4"/>
      <c r="J1178" s="8"/>
      <c r="K1178" s="6"/>
    </row>
    <row r="1179" spans="1:11">
      <c r="A1179" s="1"/>
      <c r="B1179" s="3"/>
      <c r="C1179" s="9"/>
      <c r="D1179" s="2"/>
      <c r="E1179" s="3"/>
      <c r="F1179" s="10"/>
      <c r="G1179" s="4"/>
      <c r="H1179" s="4"/>
      <c r="I1179" s="4"/>
      <c r="J1179" s="8"/>
      <c r="K1179" s="6"/>
    </row>
    <row r="1180" spans="1:11">
      <c r="A1180" s="1"/>
      <c r="B1180" s="3"/>
      <c r="C1180" s="9"/>
      <c r="D1180" s="2"/>
      <c r="E1180" s="3"/>
      <c r="F1180" s="10"/>
      <c r="G1180" s="4"/>
      <c r="H1180" s="4"/>
      <c r="I1180" s="4"/>
      <c r="J1180" s="8"/>
      <c r="K1180" s="6"/>
    </row>
    <row r="1181" spans="1:11">
      <c r="A1181" s="1"/>
      <c r="B1181" s="3"/>
      <c r="C1181" s="9"/>
      <c r="D1181" s="2"/>
      <c r="E1181" s="3"/>
      <c r="F1181" s="10"/>
      <c r="G1181" s="4"/>
      <c r="H1181" s="4"/>
      <c r="I1181" s="4"/>
      <c r="J1181" s="8"/>
      <c r="K1181" s="6"/>
    </row>
    <row r="1182" spans="1:11">
      <c r="A1182" s="1"/>
      <c r="B1182" s="3"/>
      <c r="C1182" s="9"/>
      <c r="D1182" s="2"/>
      <c r="E1182" s="3"/>
      <c r="F1182" s="10"/>
      <c r="G1182" s="4"/>
      <c r="H1182" s="4"/>
      <c r="I1182" s="4"/>
      <c r="J1182" s="8"/>
      <c r="K1182" s="6"/>
    </row>
    <row r="1183" spans="1:11">
      <c r="A1183" s="1"/>
      <c r="B1183" s="3"/>
      <c r="C1183" s="9"/>
      <c r="D1183" s="2"/>
      <c r="E1183" s="3"/>
      <c r="F1183" s="10"/>
      <c r="G1183" s="4"/>
      <c r="H1183" s="4"/>
      <c r="I1183" s="4"/>
      <c r="J1183" s="8"/>
      <c r="K1183" s="6"/>
    </row>
    <row r="1184" spans="1:11">
      <c r="A1184" s="1"/>
      <c r="B1184" s="3"/>
      <c r="C1184" s="9"/>
      <c r="D1184" s="2"/>
      <c r="E1184" s="3"/>
      <c r="F1184" s="10"/>
      <c r="G1184" s="4"/>
      <c r="H1184" s="4"/>
      <c r="I1184" s="4"/>
      <c r="J1184" s="8"/>
      <c r="K1184" s="6"/>
    </row>
    <row r="1185" spans="1:11">
      <c r="A1185" s="1"/>
      <c r="B1185" s="3"/>
      <c r="C1185" s="9"/>
      <c r="D1185" s="2"/>
      <c r="E1185" s="3"/>
      <c r="F1185" s="10"/>
      <c r="G1185" s="4"/>
      <c r="H1185" s="4"/>
      <c r="I1185" s="4"/>
      <c r="J1185" s="8"/>
      <c r="K1185" s="6"/>
    </row>
    <row r="1186" spans="1:11">
      <c r="A1186" s="1"/>
      <c r="B1186" s="3"/>
      <c r="C1186" s="9"/>
      <c r="D1186" s="2"/>
      <c r="E1186" s="3"/>
      <c r="F1186" s="10"/>
      <c r="G1186" s="4"/>
      <c r="H1186" s="4"/>
      <c r="I1186" s="4"/>
      <c r="J1186" s="8"/>
      <c r="K1186" s="6"/>
    </row>
    <row r="1187" spans="1:11">
      <c r="A1187" s="1"/>
      <c r="B1187" s="3"/>
      <c r="C1187" s="9"/>
      <c r="D1187" s="2"/>
      <c r="E1187" s="3"/>
      <c r="F1187" s="10"/>
      <c r="G1187" s="4"/>
      <c r="H1187" s="4"/>
      <c r="I1187" s="4"/>
      <c r="J1187" s="8"/>
      <c r="K1187" s="6"/>
    </row>
    <row r="1188" spans="1:11">
      <c r="A1188" s="1"/>
      <c r="B1188" s="3"/>
      <c r="C1188" s="9"/>
      <c r="D1188" s="2"/>
      <c r="E1188" s="3"/>
      <c r="F1188" s="10"/>
      <c r="G1188" s="4"/>
      <c r="H1188" s="4"/>
      <c r="I1188" s="4"/>
      <c r="J1188" s="8"/>
      <c r="K1188" s="6"/>
    </row>
    <row r="1189" spans="1:11">
      <c r="A1189" s="1"/>
      <c r="B1189" s="3"/>
      <c r="C1189" s="9"/>
      <c r="D1189" s="2"/>
      <c r="E1189" s="3"/>
      <c r="F1189" s="10"/>
      <c r="G1189" s="4"/>
      <c r="H1189" s="4"/>
      <c r="I1189" s="4"/>
      <c r="J1189" s="8"/>
      <c r="K1189" s="6"/>
    </row>
    <row r="1190" spans="1:11">
      <c r="A1190" s="1"/>
      <c r="B1190" s="3"/>
      <c r="C1190" s="9"/>
      <c r="D1190" s="2"/>
      <c r="E1190" s="3"/>
      <c r="F1190" s="10"/>
      <c r="G1190" s="4"/>
      <c r="H1190" s="4"/>
      <c r="I1190" s="4"/>
      <c r="J1190" s="8"/>
      <c r="K1190" s="6"/>
    </row>
    <row r="1191" spans="1:11">
      <c r="A1191" s="1"/>
      <c r="B1191" s="3"/>
      <c r="C1191" s="9"/>
      <c r="D1191" s="2"/>
      <c r="E1191" s="3"/>
      <c r="F1191" s="10"/>
      <c r="G1191" s="4"/>
      <c r="H1191" s="4"/>
      <c r="I1191" s="4"/>
      <c r="J1191" s="8"/>
      <c r="K1191" s="6"/>
    </row>
    <row r="1192" spans="1:11">
      <c r="A1192" s="1"/>
      <c r="B1192" s="3"/>
      <c r="C1192" s="9"/>
      <c r="D1192" s="2"/>
      <c r="E1192" s="3"/>
      <c r="F1192" s="10"/>
      <c r="G1192" s="4"/>
      <c r="H1192" s="4"/>
      <c r="I1192" s="4"/>
      <c r="J1192" s="8"/>
      <c r="K1192" s="6"/>
    </row>
    <row r="1193" spans="1:11">
      <c r="A1193" s="1"/>
      <c r="B1193" s="3"/>
      <c r="C1193" s="9"/>
      <c r="D1193" s="2"/>
      <c r="E1193" s="3"/>
      <c r="F1193" s="10"/>
      <c r="G1193" s="4"/>
      <c r="H1193" s="4"/>
      <c r="I1193" s="4"/>
      <c r="J1193" s="8"/>
      <c r="K1193" s="6"/>
    </row>
    <row r="1194" spans="1:11">
      <c r="A1194" s="1"/>
      <c r="B1194" s="3"/>
      <c r="C1194" s="9"/>
      <c r="D1194" s="2"/>
      <c r="E1194" s="3"/>
      <c r="F1194" s="10"/>
      <c r="G1194" s="4"/>
      <c r="H1194" s="4"/>
      <c r="I1194" s="4"/>
      <c r="J1194" s="8"/>
      <c r="K1194" s="6"/>
    </row>
    <row r="1195" spans="1:11">
      <c r="A1195" s="1"/>
      <c r="B1195" s="3"/>
      <c r="C1195" s="9"/>
      <c r="D1195" s="2"/>
      <c r="E1195" s="3"/>
      <c r="F1195" s="10"/>
      <c r="G1195" s="4"/>
      <c r="H1195" s="4"/>
      <c r="I1195" s="4"/>
      <c r="J1195" s="8"/>
      <c r="K1195" s="6"/>
    </row>
    <row r="1196" spans="1:11">
      <c r="A1196" s="1"/>
      <c r="B1196" s="3"/>
      <c r="C1196" s="9"/>
      <c r="D1196" s="2"/>
      <c r="E1196" s="3"/>
      <c r="F1196" s="10"/>
      <c r="G1196" s="4"/>
      <c r="H1196" s="4"/>
      <c r="I1196" s="4"/>
      <c r="J1196" s="8"/>
      <c r="K1196" s="6"/>
    </row>
    <row r="1197" spans="1:11">
      <c r="A1197" s="1"/>
      <c r="B1197" s="3"/>
      <c r="C1197" s="9"/>
      <c r="D1197" s="2"/>
      <c r="E1197" s="3"/>
      <c r="F1197" s="10"/>
      <c r="G1197" s="4"/>
      <c r="H1197" s="4"/>
      <c r="I1197" s="4"/>
      <c r="J1197" s="8"/>
      <c r="K1197" s="6"/>
    </row>
    <row r="1198" spans="1:11">
      <c r="A1198" s="1"/>
      <c r="B1198" s="3"/>
      <c r="C1198" s="9"/>
      <c r="D1198" s="2"/>
      <c r="E1198" s="3"/>
      <c r="F1198" s="10"/>
      <c r="G1198" s="4"/>
      <c r="H1198" s="4"/>
      <c r="I1198" s="4"/>
      <c r="J1198" s="8"/>
      <c r="K1198" s="6"/>
    </row>
    <row r="1199" spans="1:11">
      <c r="A1199" s="1"/>
      <c r="B1199" s="3"/>
      <c r="C1199" s="9"/>
      <c r="D1199" s="2"/>
      <c r="E1199" s="3"/>
      <c r="F1199" s="10"/>
      <c r="G1199" s="4"/>
      <c r="H1199" s="4"/>
      <c r="I1199" s="4"/>
      <c r="J1199" s="8"/>
      <c r="K1199" s="6"/>
    </row>
    <row r="1200" spans="1:11">
      <c r="A1200" s="1"/>
      <c r="B1200" s="3"/>
      <c r="C1200" s="9"/>
      <c r="D1200" s="2"/>
      <c r="E1200" s="3"/>
      <c r="F1200" s="10"/>
      <c r="G1200" s="4"/>
      <c r="H1200" s="4"/>
      <c r="I1200" s="4"/>
      <c r="J1200" s="8"/>
      <c r="K1200" s="6"/>
    </row>
    <row r="1201" spans="1:11">
      <c r="A1201" s="1"/>
      <c r="B1201" s="3"/>
      <c r="C1201" s="9"/>
      <c r="D1201" s="2"/>
      <c r="E1201" s="3"/>
      <c r="F1201" s="10"/>
      <c r="G1201" s="4"/>
      <c r="H1201" s="4"/>
      <c r="I1201" s="4"/>
      <c r="J1201" s="8"/>
      <c r="K1201" s="6"/>
    </row>
    <row r="1202" spans="1:11">
      <c r="A1202" s="1"/>
      <c r="B1202" s="3"/>
      <c r="C1202" s="9"/>
      <c r="D1202" s="2"/>
      <c r="E1202" s="3"/>
      <c r="F1202" s="10"/>
      <c r="G1202" s="4"/>
      <c r="H1202" s="4"/>
      <c r="I1202" s="4"/>
      <c r="J1202" s="8"/>
      <c r="K1202" s="6"/>
    </row>
    <row r="1203" spans="1:11">
      <c r="A1203" s="1"/>
      <c r="B1203" s="3"/>
      <c r="C1203" s="9"/>
      <c r="D1203" s="2"/>
      <c r="E1203" s="3"/>
      <c r="F1203" s="10"/>
      <c r="G1203" s="4"/>
      <c r="H1203" s="4"/>
      <c r="I1203" s="4"/>
      <c r="J1203" s="8"/>
      <c r="K1203" s="6"/>
    </row>
    <row r="1204" spans="1:11">
      <c r="A1204" s="1"/>
      <c r="B1204" s="3"/>
      <c r="C1204" s="9"/>
      <c r="D1204" s="2"/>
      <c r="E1204" s="3"/>
      <c r="F1204" s="10"/>
      <c r="G1204" s="4"/>
      <c r="H1204" s="4"/>
      <c r="I1204" s="4"/>
      <c r="J1204" s="8"/>
      <c r="K1204" s="6"/>
    </row>
    <row r="1205" spans="1:11">
      <c r="A1205" s="1"/>
      <c r="B1205" s="3"/>
      <c r="C1205" s="9"/>
      <c r="D1205" s="2"/>
      <c r="E1205" s="3"/>
      <c r="F1205" s="10"/>
      <c r="G1205" s="4"/>
      <c r="H1205" s="4"/>
      <c r="I1205" s="4"/>
      <c r="J1205" s="8"/>
      <c r="K1205" s="6"/>
    </row>
    <row r="1206" spans="1:11">
      <c r="A1206" s="1"/>
      <c r="B1206" s="3"/>
      <c r="C1206" s="9"/>
      <c r="D1206" s="2"/>
      <c r="E1206" s="3"/>
      <c r="F1206" s="10"/>
      <c r="G1206" s="4"/>
      <c r="H1206" s="4"/>
      <c r="I1206" s="4"/>
      <c r="J1206" s="8"/>
      <c r="K1206" s="6"/>
    </row>
    <row r="1207" spans="1:11">
      <c r="A1207" s="1"/>
      <c r="B1207" s="3"/>
      <c r="C1207" s="9"/>
      <c r="D1207" s="2"/>
      <c r="E1207" s="3"/>
      <c r="F1207" s="10"/>
      <c r="G1207" s="4"/>
      <c r="H1207" s="4"/>
      <c r="I1207" s="4"/>
      <c r="J1207" s="8"/>
      <c r="K1207" s="6"/>
    </row>
    <row r="1208" spans="1:11">
      <c r="A1208" s="1"/>
      <c r="B1208" s="3"/>
      <c r="C1208" s="9"/>
      <c r="D1208" s="2"/>
      <c r="E1208" s="3"/>
      <c r="F1208" s="10"/>
      <c r="G1208" s="4"/>
      <c r="H1208" s="4"/>
      <c r="I1208" s="4"/>
      <c r="J1208" s="8"/>
      <c r="K1208" s="6"/>
    </row>
    <row r="1209" spans="1:11">
      <c r="A1209" s="1"/>
      <c r="B1209" s="3"/>
      <c r="C1209" s="9"/>
      <c r="D1209" s="2"/>
      <c r="E1209" s="11"/>
      <c r="F1209" s="10"/>
      <c r="G1209" s="4"/>
      <c r="H1209" s="4"/>
      <c r="I1209" s="4"/>
      <c r="J1209" s="8"/>
      <c r="K1209" s="6"/>
    </row>
    <row r="1210" spans="1:11">
      <c r="A1210" s="1"/>
      <c r="B1210" s="3"/>
      <c r="C1210" s="9"/>
      <c r="D1210" s="2"/>
      <c r="E1210" s="11"/>
      <c r="F1210" s="10"/>
      <c r="G1210" s="4"/>
      <c r="H1210" s="4"/>
      <c r="I1210" s="4"/>
      <c r="J1210" s="8"/>
      <c r="K1210" s="6"/>
    </row>
    <row r="1211" spans="1:11">
      <c r="A1211" s="1"/>
      <c r="B1211" s="3"/>
      <c r="C1211" s="9"/>
      <c r="D1211" s="2"/>
      <c r="E1211" s="11"/>
      <c r="F1211" s="10"/>
      <c r="G1211" s="4"/>
      <c r="H1211" s="4"/>
      <c r="I1211" s="4"/>
      <c r="J1211" s="8"/>
      <c r="K1211" s="6"/>
    </row>
    <row r="1212" spans="1:11">
      <c r="A1212" s="1"/>
      <c r="B1212" s="3"/>
      <c r="C1212" s="9"/>
      <c r="D1212" s="2"/>
      <c r="E1212" s="11"/>
      <c r="F1212" s="10"/>
      <c r="G1212" s="4"/>
      <c r="H1212" s="4"/>
      <c r="I1212" s="4"/>
      <c r="J1212" s="8"/>
      <c r="K1212" s="6"/>
    </row>
    <row r="1213" spans="1:11">
      <c r="A1213" s="1"/>
      <c r="B1213" s="3"/>
      <c r="C1213" s="9"/>
      <c r="D1213" s="2"/>
      <c r="E1213" s="11"/>
      <c r="F1213" s="10"/>
      <c r="G1213" s="4"/>
      <c r="H1213" s="4"/>
      <c r="I1213" s="4"/>
      <c r="J1213" s="8"/>
      <c r="K1213" s="6"/>
    </row>
    <row r="1214" spans="1:11">
      <c r="A1214" s="1"/>
      <c r="B1214" s="3"/>
      <c r="C1214" s="9"/>
      <c r="D1214" s="2"/>
      <c r="E1214" s="11"/>
      <c r="F1214" s="10"/>
      <c r="G1214" s="4"/>
      <c r="H1214" s="4"/>
      <c r="I1214" s="4"/>
      <c r="J1214" s="8"/>
      <c r="K1214" s="6"/>
    </row>
    <row r="1215" spans="1:11">
      <c r="A1215" s="1"/>
      <c r="B1215" s="3"/>
      <c r="C1215" s="9"/>
      <c r="D1215" s="2"/>
      <c r="E1215" s="11"/>
      <c r="F1215" s="10"/>
      <c r="G1215" s="4"/>
      <c r="H1215" s="4"/>
      <c r="I1215" s="4"/>
      <c r="J1215" s="8"/>
      <c r="K1215" s="6"/>
    </row>
    <row r="1216" spans="1:11">
      <c r="A1216" s="1"/>
      <c r="B1216" s="3"/>
      <c r="C1216" s="9"/>
      <c r="D1216" s="2"/>
      <c r="E1216" s="11"/>
      <c r="F1216" s="10"/>
      <c r="G1216" s="4"/>
      <c r="H1216" s="4"/>
      <c r="I1216" s="4"/>
      <c r="J1216" s="8"/>
      <c r="K1216" s="6"/>
    </row>
    <row r="1217" spans="1:11">
      <c r="A1217" s="1"/>
      <c r="B1217" s="3"/>
      <c r="C1217" s="9"/>
      <c r="D1217" s="2"/>
      <c r="E1217" s="11"/>
      <c r="F1217" s="10"/>
      <c r="G1217" s="4"/>
      <c r="H1217" s="4"/>
      <c r="I1217" s="4"/>
      <c r="J1217" s="8"/>
      <c r="K1217" s="6"/>
    </row>
    <row r="1218" spans="1:11">
      <c r="A1218" s="1"/>
      <c r="B1218" s="3"/>
      <c r="C1218" s="9"/>
      <c r="D1218" s="2"/>
      <c r="E1218" s="11"/>
      <c r="F1218" s="10"/>
      <c r="G1218" s="4"/>
      <c r="H1218" s="4"/>
      <c r="I1218" s="4"/>
      <c r="J1218" s="8"/>
      <c r="K1218" s="6"/>
    </row>
    <row r="1219" spans="1:11">
      <c r="A1219" s="1"/>
      <c r="B1219" s="3"/>
      <c r="C1219" s="9"/>
      <c r="D1219" s="2"/>
      <c r="E1219" s="11"/>
      <c r="F1219" s="10"/>
      <c r="G1219" s="4"/>
      <c r="H1219" s="4"/>
      <c r="I1219" s="4"/>
      <c r="J1219" s="8"/>
      <c r="K1219" s="6"/>
    </row>
    <row r="1220" spans="1:11">
      <c r="A1220" s="1"/>
      <c r="B1220" s="3"/>
      <c r="C1220" s="9"/>
      <c r="D1220" s="2"/>
      <c r="E1220" s="11"/>
      <c r="F1220" s="10"/>
      <c r="G1220" s="4"/>
      <c r="H1220" s="4"/>
      <c r="I1220" s="4"/>
      <c r="J1220" s="8"/>
      <c r="K1220" s="6"/>
    </row>
    <row r="1221" spans="1:11">
      <c r="A1221" s="1"/>
      <c r="B1221" s="3"/>
      <c r="C1221" s="9"/>
      <c r="D1221" s="2"/>
      <c r="E1221" s="11"/>
      <c r="F1221" s="10"/>
      <c r="G1221" s="4"/>
      <c r="H1221" s="4"/>
      <c r="I1221" s="4"/>
      <c r="J1221" s="8"/>
      <c r="K1221" s="6"/>
    </row>
    <row r="1222" spans="1:11">
      <c r="A1222" s="1"/>
      <c r="B1222" s="3"/>
      <c r="C1222" s="9"/>
      <c r="D1222" s="2"/>
      <c r="E1222" s="11"/>
      <c r="F1222" s="10"/>
      <c r="G1222" s="4"/>
      <c r="H1222" s="4"/>
      <c r="I1222" s="4"/>
      <c r="J1222" s="8"/>
      <c r="K1222" s="6"/>
    </row>
    <row r="1223" spans="1:11">
      <c r="A1223" s="1"/>
      <c r="B1223" s="3"/>
      <c r="C1223" s="9"/>
      <c r="D1223" s="2"/>
      <c r="E1223" s="11"/>
      <c r="F1223" s="10"/>
      <c r="G1223" s="4"/>
      <c r="H1223" s="4"/>
      <c r="I1223" s="4"/>
      <c r="J1223" s="8"/>
      <c r="K1223" s="6"/>
    </row>
    <row r="1224" spans="1:11">
      <c r="A1224" s="1"/>
      <c r="B1224" s="3"/>
      <c r="C1224" s="9"/>
      <c r="D1224" s="2"/>
      <c r="E1224" s="11"/>
      <c r="F1224" s="10"/>
      <c r="G1224" s="4"/>
      <c r="H1224" s="4"/>
      <c r="I1224" s="4"/>
      <c r="J1224" s="8"/>
      <c r="K1224" s="6"/>
    </row>
    <row r="1225" spans="1:11">
      <c r="A1225" s="1"/>
      <c r="B1225" s="3"/>
      <c r="C1225" s="9"/>
      <c r="D1225" s="2"/>
      <c r="E1225" s="11"/>
      <c r="F1225" s="10"/>
      <c r="G1225" s="4"/>
      <c r="H1225" s="4"/>
      <c r="I1225" s="4"/>
      <c r="J1225" s="8"/>
      <c r="K1225" s="6"/>
    </row>
    <row r="1226" spans="1:11">
      <c r="A1226" s="1"/>
      <c r="B1226" s="3"/>
      <c r="C1226" s="9"/>
      <c r="D1226" s="2"/>
      <c r="E1226" s="11"/>
      <c r="F1226" s="10"/>
      <c r="G1226" s="4"/>
      <c r="H1226" s="4"/>
      <c r="I1226" s="4"/>
      <c r="J1226" s="8"/>
      <c r="K1226" s="6"/>
    </row>
    <row r="1227" spans="1:11">
      <c r="A1227" s="1"/>
      <c r="B1227" s="3"/>
      <c r="C1227" s="9"/>
      <c r="D1227" s="2"/>
      <c r="E1227" s="11"/>
      <c r="F1227" s="10"/>
      <c r="G1227" s="4"/>
      <c r="H1227" s="4"/>
      <c r="I1227" s="4"/>
      <c r="J1227" s="8"/>
      <c r="K1227" s="6"/>
    </row>
    <row r="1228" spans="1:11">
      <c r="A1228" s="1"/>
      <c r="B1228" s="3"/>
      <c r="C1228" s="9"/>
      <c r="D1228" s="2"/>
      <c r="E1228" s="11"/>
      <c r="F1228" s="10"/>
      <c r="G1228" s="4"/>
      <c r="H1228" s="4"/>
      <c r="I1228" s="4"/>
      <c r="J1228" s="8"/>
      <c r="K1228" s="6"/>
    </row>
    <row r="1229" spans="1:11">
      <c r="A1229" s="1"/>
      <c r="B1229" s="3"/>
      <c r="C1229" s="9"/>
      <c r="D1229" s="2"/>
      <c r="E1229" s="11"/>
      <c r="F1229" s="10"/>
      <c r="G1229" s="4"/>
      <c r="H1229" s="4"/>
      <c r="I1229" s="4"/>
      <c r="J1229" s="8"/>
      <c r="K1229" s="6"/>
    </row>
    <row r="1230" spans="1:11">
      <c r="A1230" s="1"/>
      <c r="B1230" s="3"/>
      <c r="C1230" s="9"/>
      <c r="D1230" s="2"/>
      <c r="E1230" s="11"/>
      <c r="F1230" s="10"/>
      <c r="G1230" s="4"/>
      <c r="H1230" s="4"/>
      <c r="I1230" s="4"/>
      <c r="J1230" s="5"/>
      <c r="K1230" s="6"/>
    </row>
    <row r="1231" spans="1:11">
      <c r="A1231" s="1"/>
      <c r="B1231" s="3"/>
      <c r="C1231" s="9"/>
      <c r="D1231" s="2"/>
      <c r="E1231" s="11"/>
      <c r="F1231" s="10"/>
      <c r="G1231" s="4"/>
      <c r="H1231" s="4"/>
      <c r="I1231" s="4"/>
      <c r="J1231" s="5"/>
      <c r="K1231" s="6"/>
    </row>
    <row r="1232" spans="1:11">
      <c r="A1232" s="1"/>
      <c r="B1232" s="3"/>
      <c r="C1232" s="9"/>
      <c r="D1232" s="2"/>
      <c r="E1232" s="11"/>
      <c r="F1232" s="10"/>
      <c r="G1232" s="4"/>
      <c r="H1232" s="4"/>
      <c r="I1232" s="4"/>
      <c r="J1232" s="5"/>
      <c r="K1232" s="6"/>
    </row>
    <row r="1233" spans="1:11">
      <c r="A1233" s="1"/>
      <c r="B1233" s="3"/>
      <c r="C1233" s="9"/>
      <c r="D1233" s="2"/>
      <c r="E1233" s="11"/>
      <c r="F1233" s="10"/>
      <c r="G1233" s="4"/>
      <c r="H1233" s="4"/>
      <c r="I1233" s="4"/>
      <c r="J1233" s="5"/>
      <c r="K1233" s="6"/>
    </row>
    <row r="1234" spans="1:11">
      <c r="A1234" s="1"/>
      <c r="B1234" s="3"/>
      <c r="C1234" s="9"/>
      <c r="D1234" s="2"/>
      <c r="E1234" s="11"/>
      <c r="F1234" s="10"/>
      <c r="G1234" s="4"/>
      <c r="H1234" s="4"/>
      <c r="I1234" s="4"/>
      <c r="J1234" s="5"/>
      <c r="K1234" s="6"/>
    </row>
    <row r="1235" spans="1:11">
      <c r="A1235" s="1"/>
      <c r="B1235" s="3"/>
      <c r="C1235" s="9"/>
      <c r="D1235" s="2"/>
      <c r="E1235" s="11"/>
      <c r="F1235" s="10"/>
      <c r="G1235" s="4"/>
      <c r="H1235" s="4"/>
      <c r="I1235" s="4"/>
      <c r="J1235" s="5"/>
      <c r="K1235" s="6"/>
    </row>
    <row r="1236" spans="1:11">
      <c r="A1236" s="1"/>
      <c r="B1236" s="3"/>
      <c r="C1236" s="9"/>
      <c r="D1236" s="2"/>
      <c r="E1236" s="11"/>
      <c r="F1236" s="10"/>
      <c r="G1236" s="4"/>
      <c r="H1236" s="4"/>
      <c r="I1236" s="4"/>
      <c r="J1236" s="5"/>
      <c r="K1236" s="6"/>
    </row>
    <row r="1237" spans="1:11">
      <c r="A1237" s="1"/>
      <c r="B1237" s="3"/>
      <c r="C1237" s="9"/>
      <c r="D1237" s="2"/>
      <c r="E1237" s="11"/>
      <c r="F1237" s="10"/>
      <c r="G1237" s="4"/>
      <c r="H1237" s="4"/>
      <c r="I1237" s="4"/>
      <c r="J1237" s="5"/>
      <c r="K1237" s="6"/>
    </row>
    <row r="1238" spans="1:11">
      <c r="A1238" s="1"/>
      <c r="B1238" s="3"/>
      <c r="C1238" s="9"/>
      <c r="D1238" s="2"/>
      <c r="E1238" s="11"/>
      <c r="F1238" s="10"/>
      <c r="G1238" s="4"/>
      <c r="H1238" s="4"/>
      <c r="I1238" s="4"/>
      <c r="J1238" s="5"/>
      <c r="K1238" s="6"/>
    </row>
    <row r="1239" spans="1:11">
      <c r="A1239" s="1"/>
      <c r="B1239" s="3"/>
      <c r="C1239" s="9"/>
      <c r="D1239" s="2"/>
      <c r="E1239" s="11"/>
      <c r="F1239" s="10"/>
      <c r="G1239" s="4"/>
      <c r="H1239" s="4"/>
      <c r="I1239" s="4"/>
      <c r="J1239" s="5"/>
      <c r="K1239" s="6"/>
    </row>
    <row r="1240" spans="1:11">
      <c r="A1240" s="1"/>
      <c r="B1240" s="3"/>
      <c r="C1240" s="9"/>
      <c r="D1240" s="2"/>
      <c r="E1240" s="11"/>
      <c r="F1240" s="10"/>
      <c r="G1240" s="4"/>
      <c r="H1240" s="4"/>
      <c r="I1240" s="4"/>
      <c r="J1240" s="5"/>
      <c r="K1240" s="6"/>
    </row>
    <row r="1241" spans="1:11">
      <c r="A1241" s="1"/>
      <c r="B1241" s="3"/>
      <c r="C1241" s="9"/>
      <c r="D1241" s="2"/>
      <c r="E1241" s="11"/>
      <c r="F1241" s="10"/>
      <c r="G1241" s="4"/>
      <c r="H1241" s="4"/>
      <c r="I1241" s="4"/>
      <c r="J1241" s="5"/>
      <c r="K1241" s="6"/>
    </row>
    <row r="1242" spans="1:11">
      <c r="A1242" s="1"/>
      <c r="B1242" s="3"/>
      <c r="C1242" s="9"/>
      <c r="D1242" s="2"/>
      <c r="E1242" s="11"/>
      <c r="F1242" s="10"/>
      <c r="G1242" s="4"/>
      <c r="H1242" s="4"/>
      <c r="I1242" s="4"/>
      <c r="J1242" s="5"/>
      <c r="K1242" s="6"/>
    </row>
    <row r="1243" spans="1:11">
      <c r="A1243" s="1"/>
      <c r="B1243" s="3"/>
      <c r="C1243" s="9"/>
      <c r="D1243" s="2"/>
      <c r="E1243" s="11"/>
      <c r="F1243" s="10"/>
      <c r="G1243" s="4"/>
      <c r="H1243" s="4"/>
      <c r="I1243" s="4"/>
      <c r="J1243" s="5"/>
      <c r="K1243" s="6"/>
    </row>
    <row r="1244" spans="1:11">
      <c r="A1244" s="1"/>
      <c r="B1244" s="3"/>
      <c r="C1244" s="9"/>
      <c r="D1244" s="2"/>
      <c r="E1244" s="11"/>
      <c r="F1244" s="10"/>
      <c r="G1244" s="4"/>
      <c r="H1244" s="4"/>
      <c r="I1244" s="4"/>
      <c r="J1244" s="5"/>
      <c r="K1244" s="6"/>
    </row>
    <row r="1245" spans="1:11">
      <c r="A1245" s="1"/>
      <c r="B1245" s="3"/>
      <c r="C1245" s="9"/>
      <c r="D1245" s="2"/>
      <c r="E1245" s="11"/>
      <c r="F1245" s="10"/>
      <c r="G1245" s="4"/>
      <c r="H1245" s="4"/>
      <c r="I1245" s="4"/>
      <c r="J1245" s="5"/>
      <c r="K1245" s="6"/>
    </row>
    <row r="1246" spans="1:11">
      <c r="A1246" s="1"/>
      <c r="B1246" s="3"/>
      <c r="C1246" s="9"/>
      <c r="D1246" s="2"/>
      <c r="E1246" s="11"/>
      <c r="F1246" s="10"/>
      <c r="G1246" s="4"/>
      <c r="H1246" s="4"/>
      <c r="I1246" s="4"/>
      <c r="J1246" s="5"/>
      <c r="K1246" s="6"/>
    </row>
    <row r="1247" spans="1:11">
      <c r="A1247" s="1"/>
      <c r="B1247" s="3"/>
      <c r="C1247" s="9"/>
      <c r="D1247" s="2"/>
      <c r="E1247" s="11"/>
      <c r="F1247" s="10"/>
      <c r="G1247" s="4"/>
      <c r="H1247" s="4"/>
      <c r="I1247" s="4"/>
      <c r="J1247" s="5"/>
      <c r="K1247" s="6"/>
    </row>
    <row r="1248" spans="1:11">
      <c r="A1248" s="1"/>
      <c r="B1248" s="3"/>
      <c r="C1248" s="9"/>
      <c r="D1248" s="2"/>
      <c r="E1248" s="11"/>
      <c r="F1248" s="10"/>
      <c r="G1248" s="4"/>
      <c r="H1248" s="4"/>
      <c r="I1248" s="4"/>
      <c r="J1248" s="4"/>
      <c r="K1248" s="6"/>
    </row>
    <row r="1249" spans="1:11">
      <c r="A1249" s="1"/>
      <c r="B1249" s="3"/>
      <c r="C1249" s="9"/>
      <c r="D1249" s="2"/>
      <c r="E1249" s="11"/>
      <c r="F1249" s="10"/>
      <c r="G1249" s="4"/>
      <c r="H1249" s="4"/>
      <c r="I1249" s="4"/>
      <c r="J1249" s="4"/>
      <c r="K1249" s="7"/>
    </row>
    <row r="1250" spans="1:11">
      <c r="A1250" s="1"/>
      <c r="B1250" s="3"/>
      <c r="C1250" s="9"/>
      <c r="D1250" s="2"/>
      <c r="E1250" s="11"/>
      <c r="F1250" s="10"/>
      <c r="G1250" s="4"/>
      <c r="H1250" s="4"/>
      <c r="I1250" s="4"/>
      <c r="J1250" s="4"/>
      <c r="K1250" s="7"/>
    </row>
    <row r="1251" spans="1:11">
      <c r="A1251" s="1"/>
      <c r="B1251" s="3"/>
      <c r="C1251" s="9"/>
      <c r="D1251" s="2"/>
      <c r="E1251" s="11"/>
      <c r="F1251" s="10"/>
      <c r="G1251" s="4"/>
      <c r="H1251" s="4"/>
      <c r="I1251" s="4"/>
      <c r="J1251" s="4"/>
      <c r="K1251" s="7"/>
    </row>
    <row r="1252" spans="1:11">
      <c r="A1252" s="1"/>
      <c r="B1252" s="3"/>
      <c r="C1252" s="9"/>
      <c r="D1252" s="2"/>
      <c r="E1252" s="11"/>
      <c r="F1252" s="10"/>
      <c r="G1252" s="4"/>
      <c r="H1252" s="4"/>
      <c r="I1252" s="4"/>
      <c r="J1252" s="4"/>
      <c r="K1252" s="7"/>
    </row>
    <row r="1253" spans="1:11">
      <c r="A1253" s="1"/>
      <c r="B1253" s="3"/>
      <c r="C1253" s="3"/>
      <c r="D1253" s="2"/>
      <c r="E1253" s="11"/>
      <c r="F1253" s="10"/>
      <c r="G1253" s="4"/>
      <c r="H1253" s="4"/>
      <c r="I1253" s="4"/>
      <c r="J1253" s="4"/>
      <c r="K1253" s="7"/>
    </row>
    <row r="1254" spans="1:11">
      <c r="A1254" s="1"/>
      <c r="B1254" s="3"/>
      <c r="C1254" s="3"/>
      <c r="D1254" s="2"/>
      <c r="E1254" s="11"/>
      <c r="F1254" s="10"/>
      <c r="G1254" s="4"/>
      <c r="H1254" s="4"/>
      <c r="I1254" s="4"/>
      <c r="J1254" s="4"/>
      <c r="K1254" s="7"/>
    </row>
    <row r="1255" spans="1:11">
      <c r="A1255" s="1"/>
      <c r="B1255" s="3"/>
      <c r="C1255" s="3"/>
      <c r="D1255" s="2"/>
      <c r="E1255" s="11"/>
      <c r="F1255" s="10"/>
      <c r="G1255" s="4"/>
      <c r="H1255" s="4"/>
      <c r="I1255" s="4"/>
      <c r="J1255" s="4"/>
      <c r="K1255" s="7"/>
    </row>
    <row r="1256" spans="1:11">
      <c r="A1256" s="1"/>
      <c r="B1256" s="3"/>
      <c r="C1256" s="3"/>
      <c r="D1256" s="2"/>
      <c r="E1256" s="11"/>
      <c r="F1256" s="10"/>
      <c r="G1256" s="4"/>
      <c r="H1256" s="4"/>
      <c r="I1256" s="4"/>
      <c r="J1256" s="4"/>
      <c r="K1256" s="7"/>
    </row>
    <row r="1257" spans="1:11">
      <c r="A1257" s="1"/>
      <c r="B1257" s="3"/>
      <c r="C1257" s="3"/>
      <c r="D1257" s="2"/>
      <c r="E1257" s="11"/>
      <c r="F1257" s="10"/>
      <c r="G1257" s="4"/>
      <c r="H1257" s="4"/>
      <c r="I1257" s="4"/>
      <c r="J1257" s="4"/>
      <c r="K1257" s="7"/>
    </row>
    <row r="1258" spans="1:11">
      <c r="A1258" s="1"/>
      <c r="B1258" s="3"/>
      <c r="C1258" s="3"/>
      <c r="D1258" s="2"/>
      <c r="E1258" s="11"/>
      <c r="F1258" s="10"/>
      <c r="G1258" s="4"/>
      <c r="H1258" s="4"/>
      <c r="I1258" s="4"/>
      <c r="J1258" s="4"/>
      <c r="K1258" s="7"/>
    </row>
    <row r="1259" spans="1:11">
      <c r="A1259" s="1"/>
      <c r="B1259" s="3"/>
      <c r="C1259" s="3"/>
      <c r="D1259" s="2"/>
      <c r="E1259" s="11"/>
      <c r="F1259" s="10"/>
      <c r="G1259" s="4"/>
      <c r="H1259" s="4"/>
      <c r="I1259" s="4"/>
      <c r="J1259" s="4"/>
      <c r="K1259" s="7"/>
    </row>
    <row r="1260" spans="1:11">
      <c r="A1260" s="1"/>
      <c r="B1260" s="3"/>
      <c r="C1260" s="3"/>
      <c r="D1260" s="2"/>
      <c r="E1260" s="11"/>
      <c r="F1260" s="10"/>
      <c r="G1260" s="4"/>
      <c r="H1260" s="4"/>
      <c r="I1260" s="4"/>
      <c r="J1260" s="4"/>
      <c r="K1260" s="7"/>
    </row>
    <row r="1261" spans="1:11">
      <c r="A1261" s="1"/>
      <c r="B1261" s="3"/>
      <c r="C1261" s="3"/>
      <c r="D1261" s="2"/>
      <c r="E1261" s="11"/>
      <c r="F1261" s="10"/>
      <c r="G1261" s="4"/>
      <c r="H1261" s="4"/>
      <c r="I1261" s="4"/>
      <c r="J1261" s="4"/>
      <c r="K1261" s="7"/>
    </row>
    <row r="1262" spans="1:11">
      <c r="A1262" s="1"/>
      <c r="B1262" s="11"/>
      <c r="C1262" s="11"/>
      <c r="D1262" s="2"/>
      <c r="E1262" s="11"/>
      <c r="F1262" s="10"/>
      <c r="G1262" s="4"/>
      <c r="H1262" s="4"/>
      <c r="I1262" s="4"/>
      <c r="J1262" s="4"/>
      <c r="K1262" s="7"/>
    </row>
    <row r="1263" spans="1:11">
      <c r="A1263" s="1"/>
      <c r="B1263" s="11"/>
      <c r="C1263" s="11"/>
      <c r="D1263" s="2"/>
      <c r="E1263" s="11"/>
      <c r="F1263" s="10"/>
      <c r="G1263" s="4"/>
      <c r="H1263" s="4"/>
      <c r="I1263" s="4"/>
      <c r="J1263" s="4"/>
      <c r="K1263" s="7"/>
    </row>
    <row r="1264" spans="1:11">
      <c r="A1264" s="1"/>
      <c r="B1264" s="11"/>
      <c r="C1264" s="11"/>
      <c r="D1264" s="2"/>
      <c r="E1264" s="11"/>
      <c r="F1264" s="10"/>
      <c r="G1264" s="4"/>
      <c r="H1264" s="4"/>
      <c r="I1264" s="4"/>
      <c r="J1264" s="4"/>
      <c r="K1264" s="7"/>
    </row>
    <row r="1265" spans="1:11">
      <c r="A1265" s="1"/>
      <c r="B1265" s="3"/>
      <c r="C1265" s="3"/>
      <c r="D1265" s="2"/>
      <c r="E1265" s="11"/>
      <c r="F1265" s="10"/>
      <c r="G1265" s="4"/>
      <c r="H1265" s="4"/>
      <c r="I1265" s="4"/>
      <c r="J1265" s="4"/>
      <c r="K1265" s="7"/>
    </row>
    <row r="1266" spans="1:11">
      <c r="A1266" s="1"/>
      <c r="B1266" s="11"/>
      <c r="C1266" s="11"/>
      <c r="D1266" s="2"/>
      <c r="E1266" s="11"/>
      <c r="F1266" s="10"/>
      <c r="G1266" s="4"/>
      <c r="H1266" s="4"/>
      <c r="I1266" s="4"/>
      <c r="J1266" s="4"/>
      <c r="K1266" s="7"/>
    </row>
    <row r="1267" spans="1:11">
      <c r="A1267" s="1"/>
      <c r="B1267" s="11"/>
      <c r="C1267" s="11"/>
      <c r="D1267" s="2"/>
      <c r="E1267" s="11"/>
      <c r="F1267" s="10"/>
      <c r="G1267" s="4"/>
      <c r="H1267" s="4"/>
      <c r="I1267" s="4"/>
      <c r="J1267" s="4"/>
      <c r="K1267" s="7"/>
    </row>
    <row r="1268" spans="1:11">
      <c r="A1268" s="1"/>
      <c r="B1268" s="11"/>
      <c r="C1268" s="11"/>
      <c r="D1268" s="2"/>
      <c r="E1268" s="11"/>
      <c r="F1268" s="10"/>
      <c r="G1268" s="4"/>
      <c r="H1268" s="4"/>
      <c r="I1268" s="4"/>
      <c r="J1268" s="4"/>
      <c r="K1268" s="7"/>
    </row>
    <row r="1269" spans="1:11">
      <c r="A1269" s="1"/>
      <c r="B1269" s="11"/>
      <c r="C1269" s="11"/>
      <c r="D1269" s="2"/>
      <c r="E1269" s="11"/>
      <c r="F1269" s="10"/>
      <c r="G1269" s="4"/>
      <c r="H1269" s="4"/>
      <c r="I1269" s="4"/>
      <c r="J1269" s="4"/>
      <c r="K1269" s="7"/>
    </row>
    <row r="1270" spans="1:11">
      <c r="A1270" s="1"/>
      <c r="B1270" s="11"/>
      <c r="C1270" s="11"/>
      <c r="D1270" s="2"/>
      <c r="E1270" s="11"/>
      <c r="F1270" s="10"/>
      <c r="G1270" s="4"/>
      <c r="H1270" s="4"/>
      <c r="I1270" s="4"/>
      <c r="J1270" s="4"/>
      <c r="K1270" s="7"/>
    </row>
    <row r="1271" spans="1:11">
      <c r="A1271" s="1"/>
      <c r="B1271" s="11"/>
      <c r="C1271" s="11"/>
      <c r="D1271" s="2"/>
      <c r="E1271" s="11"/>
      <c r="F1271" s="10"/>
      <c r="G1271" s="4"/>
      <c r="H1271" s="4"/>
      <c r="I1271" s="4"/>
      <c r="J1271" s="4"/>
      <c r="K1271" s="7"/>
    </row>
    <row r="1272" spans="1:11">
      <c r="A1272" s="1"/>
      <c r="B1272" s="11"/>
      <c r="C1272" s="11"/>
      <c r="D1272" s="2"/>
      <c r="E1272" s="11"/>
      <c r="F1272" s="10"/>
      <c r="G1272" s="4"/>
      <c r="H1272" s="4"/>
      <c r="I1272" s="4"/>
      <c r="J1272" s="4"/>
      <c r="K1272" s="7"/>
    </row>
    <row r="1273" spans="1:11">
      <c r="A1273" s="1"/>
      <c r="B1273" s="11"/>
      <c r="C1273" s="11"/>
      <c r="D1273" s="2"/>
      <c r="E1273" s="11"/>
      <c r="F1273" s="10"/>
      <c r="G1273" s="4"/>
      <c r="H1273" s="4"/>
      <c r="I1273" s="4"/>
      <c r="J1273" s="4"/>
      <c r="K1273" s="7"/>
    </row>
  </sheetData>
  <mergeCells count="15">
    <mergeCell ref="A1:C5"/>
    <mergeCell ref="D1:K3"/>
    <mergeCell ref="D4:K4"/>
    <mergeCell ref="D5:K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7"/>
  <sheetViews>
    <sheetView topLeftCell="A2" workbookViewId="0">
      <selection activeCell="F20" sqref="F20"/>
    </sheetView>
  </sheetViews>
  <sheetFormatPr defaultRowHeight="15"/>
  <cols>
    <col min="1" max="1" width="11.42578125" customWidth="1"/>
    <col min="2" max="2" width="19.42578125" style="46" customWidth="1"/>
    <col min="3" max="3" width="15.140625" style="46" customWidth="1"/>
    <col min="4" max="5" width="14.28515625" style="46" customWidth="1"/>
    <col min="6" max="6" width="11.85546875" style="46" customWidth="1"/>
    <col min="7" max="7" width="10.7109375" style="46" customWidth="1"/>
    <col min="8" max="8" width="15.28515625" style="46" customWidth="1"/>
    <col min="9" max="9" width="17.85546875" style="46" customWidth="1"/>
    <col min="10" max="11" width="9.140625" style="46"/>
    <col min="12" max="12" width="13.42578125" style="46" customWidth="1"/>
    <col min="13" max="13" width="14.28515625" style="46" customWidth="1"/>
    <col min="14" max="16384" width="9.140625" style="47"/>
  </cols>
  <sheetData>
    <row r="1" spans="1:13" customFormat="1" ht="15.75">
      <c r="A1" s="79"/>
      <c r="B1" s="80"/>
      <c r="C1" s="80"/>
      <c r="D1" s="35"/>
      <c r="E1" s="35"/>
      <c r="F1" s="55" t="s">
        <v>194</v>
      </c>
      <c r="G1" s="56"/>
      <c r="H1" s="56"/>
      <c r="I1" s="56"/>
      <c r="J1" s="56"/>
      <c r="K1" s="56"/>
      <c r="L1" s="56"/>
      <c r="M1" s="57"/>
    </row>
    <row r="2" spans="1:13" customFormat="1" ht="15.75">
      <c r="A2" s="53"/>
      <c r="B2" s="54"/>
      <c r="C2" s="54"/>
      <c r="D2" s="35"/>
      <c r="E2" s="35"/>
      <c r="F2" s="58"/>
      <c r="G2" s="59"/>
      <c r="H2" s="59"/>
      <c r="I2" s="59"/>
      <c r="J2" s="59"/>
      <c r="K2" s="59"/>
      <c r="L2" s="59"/>
      <c r="M2" s="60"/>
    </row>
    <row r="3" spans="1:13" customFormat="1" ht="15.75">
      <c r="A3" s="53"/>
      <c r="B3" s="54"/>
      <c r="C3" s="54"/>
      <c r="D3" s="35"/>
      <c r="E3" s="35"/>
      <c r="F3" s="61"/>
      <c r="G3" s="62"/>
      <c r="H3" s="62"/>
      <c r="I3" s="62"/>
      <c r="J3" s="62"/>
      <c r="K3" s="62"/>
      <c r="L3" s="62"/>
      <c r="M3" s="63"/>
    </row>
    <row r="4" spans="1:13" customFormat="1" ht="15.75">
      <c r="A4" s="53"/>
      <c r="B4" s="54"/>
      <c r="C4" s="54"/>
      <c r="D4" s="35"/>
      <c r="E4" s="35"/>
      <c r="F4" s="64" t="s">
        <v>0</v>
      </c>
      <c r="G4" s="65"/>
      <c r="H4" s="65"/>
      <c r="I4" s="65"/>
      <c r="J4" s="65"/>
      <c r="K4" s="65"/>
      <c r="L4" s="65"/>
      <c r="M4" s="66"/>
    </row>
    <row r="5" spans="1:13" customFormat="1" ht="15.75">
      <c r="A5" s="53"/>
      <c r="B5" s="54"/>
      <c r="C5" s="54"/>
      <c r="D5" s="35"/>
      <c r="E5" s="35"/>
      <c r="F5" s="64" t="s">
        <v>1</v>
      </c>
      <c r="G5" s="65"/>
      <c r="H5" s="65"/>
      <c r="I5" s="65"/>
      <c r="J5" s="65"/>
      <c r="K5" s="65"/>
      <c r="L5" s="65"/>
      <c r="M5" s="66"/>
    </row>
    <row r="6" spans="1:13" customFormat="1">
      <c r="A6" s="71" t="s">
        <v>2</v>
      </c>
      <c r="B6" s="72" t="s">
        <v>3</v>
      </c>
      <c r="C6" s="75" t="s">
        <v>36</v>
      </c>
      <c r="D6" s="75" t="s">
        <v>529</v>
      </c>
      <c r="E6" s="75" t="s">
        <v>530</v>
      </c>
      <c r="F6" s="74" t="s">
        <v>4</v>
      </c>
      <c r="G6" s="74" t="s">
        <v>5</v>
      </c>
      <c r="H6" s="74" t="s">
        <v>6</v>
      </c>
      <c r="I6" s="74" t="s">
        <v>7</v>
      </c>
      <c r="J6" s="73" t="s">
        <v>8</v>
      </c>
      <c r="K6" s="73" t="s">
        <v>9</v>
      </c>
      <c r="L6" s="77" t="s">
        <v>10</v>
      </c>
      <c r="M6" s="74" t="s">
        <v>11</v>
      </c>
    </row>
    <row r="7" spans="1:13" customFormat="1">
      <c r="A7" s="71"/>
      <c r="B7" s="73"/>
      <c r="C7" s="75"/>
      <c r="D7" s="75"/>
      <c r="E7" s="75"/>
      <c r="F7" s="75"/>
      <c r="G7" s="75"/>
      <c r="H7" s="75"/>
      <c r="I7" s="75"/>
      <c r="J7" s="73"/>
      <c r="K7" s="73"/>
      <c r="L7" s="78"/>
      <c r="M7" s="75"/>
    </row>
    <row r="8" spans="1:13" customFormat="1">
      <c r="A8" s="71"/>
      <c r="B8" s="73"/>
      <c r="C8" s="75"/>
      <c r="D8" s="75"/>
      <c r="E8" s="75"/>
      <c r="F8" s="75"/>
      <c r="G8" s="75"/>
      <c r="H8" s="75"/>
      <c r="I8" s="75"/>
      <c r="J8" s="73"/>
      <c r="K8" s="73"/>
      <c r="L8" s="78"/>
      <c r="M8" s="75"/>
    </row>
    <row r="9" spans="1:13" customFormat="1">
      <c r="A9" s="71"/>
      <c r="B9" s="74"/>
      <c r="C9" s="75"/>
      <c r="D9" s="75"/>
      <c r="E9" s="75"/>
      <c r="F9" s="75"/>
      <c r="G9" s="75"/>
      <c r="H9" s="75"/>
      <c r="I9" s="75"/>
      <c r="J9" s="74"/>
      <c r="K9" s="74"/>
      <c r="L9" s="78"/>
      <c r="M9" s="75"/>
    </row>
    <row r="10" spans="1:13" s="44" customFormat="1">
      <c r="A10" s="39"/>
      <c r="B10" s="40"/>
      <c r="C10" s="41"/>
      <c r="D10" s="41"/>
      <c r="E10" s="41"/>
      <c r="F10" s="41"/>
      <c r="G10" s="41"/>
      <c r="H10" s="41"/>
      <c r="I10" s="41"/>
      <c r="J10" s="42"/>
      <c r="K10" s="42"/>
      <c r="L10" s="43"/>
      <c r="M10" s="41"/>
    </row>
    <row r="11" spans="1:13" s="44" customFormat="1">
      <c r="A11" s="36">
        <v>44084</v>
      </c>
      <c r="B11" s="20" t="s">
        <v>398</v>
      </c>
      <c r="C11" s="13">
        <f>500000/G11</f>
        <v>2590.6735751295337</v>
      </c>
      <c r="D11" s="36">
        <v>44085</v>
      </c>
      <c r="E11" s="37"/>
      <c r="F11" s="22" t="s">
        <v>13</v>
      </c>
      <c r="G11" s="30">
        <v>193</v>
      </c>
      <c r="H11" s="30">
        <v>200</v>
      </c>
      <c r="I11" s="30">
        <v>0</v>
      </c>
      <c r="J11" s="17">
        <f t="shared" ref="J11" si="0">(IF(F11="SELL",G11-H11,IF(F11="BUY",H11-G11)))</f>
        <v>7</v>
      </c>
      <c r="K11" s="17">
        <v>0</v>
      </c>
      <c r="L11" s="17">
        <f t="shared" ref="L11" si="1">K11+J11</f>
        <v>7</v>
      </c>
      <c r="M11" s="7">
        <f t="shared" ref="M11" si="2">L11*C11</f>
        <v>18134.715025906735</v>
      </c>
    </row>
    <row r="12" spans="1:13" s="38" customFormat="1">
      <c r="A12" s="36">
        <v>44061</v>
      </c>
      <c r="B12" s="20" t="s">
        <v>507</v>
      </c>
      <c r="C12" s="13">
        <f t="shared" ref="C12" si="3">500000/G12</f>
        <v>490.19607843137254</v>
      </c>
      <c r="D12" s="36">
        <v>44061</v>
      </c>
      <c r="E12" s="37"/>
      <c r="F12" s="22" t="s">
        <v>13</v>
      </c>
      <c r="G12" s="30">
        <v>1020</v>
      </c>
      <c r="H12" s="30">
        <v>1045</v>
      </c>
      <c r="I12" s="30">
        <v>1066</v>
      </c>
      <c r="J12" s="17">
        <f t="shared" ref="J12" si="4">(IF(F12="SELL",G12-H12,IF(F12="BUY",H12-G12)))</f>
        <v>25</v>
      </c>
      <c r="K12" s="17">
        <v>21</v>
      </c>
      <c r="L12" s="17">
        <f t="shared" ref="L12" si="5">K12+J12</f>
        <v>46</v>
      </c>
      <c r="M12" s="7">
        <f t="shared" ref="M12" si="6">L12*C12</f>
        <v>22549.019607843136</v>
      </c>
    </row>
    <row r="13" spans="1:13" s="38" customFormat="1">
      <c r="A13" s="36">
        <v>44060</v>
      </c>
      <c r="B13" s="20" t="s">
        <v>492</v>
      </c>
      <c r="C13" s="13">
        <f t="shared" ref="C13" si="7">500000/G13</f>
        <v>626.56641604010031</v>
      </c>
      <c r="D13" s="36">
        <v>44060</v>
      </c>
      <c r="E13" s="37"/>
      <c r="F13" s="22" t="s">
        <v>13</v>
      </c>
      <c r="G13" s="30">
        <v>798</v>
      </c>
      <c r="H13" s="30">
        <v>808</v>
      </c>
      <c r="I13" s="30">
        <v>0</v>
      </c>
      <c r="J13" s="17">
        <f t="shared" ref="J13" si="8">(IF(F13="SELL",G13-H13,IF(F13="BUY",H13-G13)))</f>
        <v>10</v>
      </c>
      <c r="K13" s="17">
        <v>0</v>
      </c>
      <c r="L13" s="17">
        <f t="shared" ref="L13" si="9">K13+J13</f>
        <v>10</v>
      </c>
      <c r="M13" s="7">
        <f t="shared" ref="M13" si="10">L13*C13</f>
        <v>6265.6641604010028</v>
      </c>
    </row>
    <row r="14" spans="1:13" s="38" customFormat="1">
      <c r="A14" s="36">
        <v>44054</v>
      </c>
      <c r="B14" s="20" t="s">
        <v>492</v>
      </c>
      <c r="C14" s="13">
        <f>500000/G14</f>
        <v>649.35064935064941</v>
      </c>
      <c r="D14" s="36">
        <v>44054</v>
      </c>
      <c r="E14" s="37"/>
      <c r="F14" s="22" t="s">
        <v>13</v>
      </c>
      <c r="G14" s="30">
        <v>770</v>
      </c>
      <c r="H14" s="30">
        <v>782</v>
      </c>
      <c r="I14" s="30">
        <v>0</v>
      </c>
      <c r="J14" s="17">
        <f t="shared" ref="J14:J36" si="11">(IF(F14="SELL",G14-H14,IF(F14="BUY",H14-G14)))</f>
        <v>12</v>
      </c>
      <c r="K14" s="17">
        <v>0</v>
      </c>
      <c r="L14" s="17">
        <f t="shared" ref="L14:L36" si="12">K14+J14</f>
        <v>12</v>
      </c>
      <c r="M14" s="7">
        <f t="shared" ref="M14:M36" si="13">L14*C14</f>
        <v>7792.2077922077933</v>
      </c>
    </row>
    <row r="15" spans="1:13" s="38" customFormat="1">
      <c r="A15" s="36">
        <v>44053</v>
      </c>
      <c r="B15" s="20" t="s">
        <v>520</v>
      </c>
      <c r="C15" s="13">
        <f t="shared" ref="C15:C36" si="14">500000/G15</f>
        <v>198.80715705765408</v>
      </c>
      <c r="D15" s="36">
        <v>44054</v>
      </c>
      <c r="E15" s="37"/>
      <c r="F15" s="22" t="s">
        <v>13</v>
      </c>
      <c r="G15" s="30">
        <v>2515</v>
      </c>
      <c r="H15" s="30">
        <v>2485</v>
      </c>
      <c r="I15" s="30">
        <v>0</v>
      </c>
      <c r="J15" s="17">
        <f t="shared" si="11"/>
        <v>-30</v>
      </c>
      <c r="K15" s="17">
        <v>0</v>
      </c>
      <c r="L15" s="17">
        <f t="shared" si="12"/>
        <v>-30</v>
      </c>
      <c r="M15" s="7">
        <f t="shared" si="13"/>
        <v>-5964.2147117296226</v>
      </c>
    </row>
    <row r="16" spans="1:13" s="38" customFormat="1">
      <c r="A16" s="36">
        <v>44050</v>
      </c>
      <c r="B16" s="20" t="s">
        <v>394</v>
      </c>
      <c r="C16" s="13">
        <f t="shared" si="14"/>
        <v>286.53295128939828</v>
      </c>
      <c r="D16" s="36">
        <v>44053</v>
      </c>
      <c r="E16" s="37"/>
      <c r="F16" s="22" t="s">
        <v>13</v>
      </c>
      <c r="G16" s="30">
        <v>1745</v>
      </c>
      <c r="H16" s="30">
        <v>1785</v>
      </c>
      <c r="I16" s="30">
        <v>0</v>
      </c>
      <c r="J16" s="17">
        <f t="shared" si="11"/>
        <v>40</v>
      </c>
      <c r="K16" s="17">
        <v>0</v>
      </c>
      <c r="L16" s="17">
        <f t="shared" si="12"/>
        <v>40</v>
      </c>
      <c r="M16" s="7">
        <f t="shared" si="13"/>
        <v>11461.31805157593</v>
      </c>
    </row>
    <row r="17" spans="1:13" s="38" customFormat="1">
      <c r="A17" s="36">
        <v>44049</v>
      </c>
      <c r="B17" s="20" t="s">
        <v>471</v>
      </c>
      <c r="C17" s="13">
        <f t="shared" si="14"/>
        <v>513.34702258726895</v>
      </c>
      <c r="D17" s="36">
        <v>44050</v>
      </c>
      <c r="E17" s="37"/>
      <c r="F17" s="22" t="s">
        <v>13</v>
      </c>
      <c r="G17" s="30">
        <v>974</v>
      </c>
      <c r="H17" s="30">
        <v>1000</v>
      </c>
      <c r="I17" s="30">
        <v>0</v>
      </c>
      <c r="J17" s="17">
        <f t="shared" si="11"/>
        <v>26</v>
      </c>
      <c r="K17" s="17">
        <v>0</v>
      </c>
      <c r="L17" s="17">
        <f t="shared" si="12"/>
        <v>26</v>
      </c>
      <c r="M17" s="7">
        <f t="shared" si="13"/>
        <v>13347.022587268993</v>
      </c>
    </row>
    <row r="18" spans="1:13" s="38" customFormat="1">
      <c r="A18" s="36">
        <v>44047</v>
      </c>
      <c r="B18" s="20" t="s">
        <v>514</v>
      </c>
      <c r="C18" s="13">
        <f t="shared" si="14"/>
        <v>1631.3213703099511</v>
      </c>
      <c r="D18" s="36">
        <v>44048</v>
      </c>
      <c r="E18" s="37"/>
      <c r="F18" s="22" t="s">
        <v>13</v>
      </c>
      <c r="G18" s="30">
        <v>306.5</v>
      </c>
      <c r="H18" s="30">
        <v>315</v>
      </c>
      <c r="I18" s="30">
        <v>0</v>
      </c>
      <c r="J18" s="17">
        <f t="shared" si="11"/>
        <v>8.5</v>
      </c>
      <c r="K18" s="17">
        <v>0</v>
      </c>
      <c r="L18" s="17">
        <f t="shared" si="12"/>
        <v>8.5</v>
      </c>
      <c r="M18" s="7">
        <f t="shared" si="13"/>
        <v>13866.231647634584</v>
      </c>
    </row>
    <row r="19" spans="1:13" s="38" customFormat="1">
      <c r="A19" s="36">
        <v>44046</v>
      </c>
      <c r="B19" s="20" t="s">
        <v>531</v>
      </c>
      <c r="C19" s="13">
        <f t="shared" si="14"/>
        <v>1567.398119122257</v>
      </c>
      <c r="D19" s="36">
        <v>44047</v>
      </c>
      <c r="E19" s="37"/>
      <c r="F19" s="22" t="s">
        <v>13</v>
      </c>
      <c r="G19" s="30">
        <v>319</v>
      </c>
      <c r="H19" s="30">
        <v>329.2</v>
      </c>
      <c r="I19" s="30">
        <v>0</v>
      </c>
      <c r="J19" s="17">
        <f t="shared" si="11"/>
        <v>10.199999999999989</v>
      </c>
      <c r="K19" s="17">
        <v>0</v>
      </c>
      <c r="L19" s="17">
        <f t="shared" si="12"/>
        <v>10.199999999999989</v>
      </c>
      <c r="M19" s="7">
        <f t="shared" si="13"/>
        <v>15987.460815047003</v>
      </c>
    </row>
    <row r="20" spans="1:13" s="38" customFormat="1">
      <c r="A20" s="36">
        <v>44043</v>
      </c>
      <c r="B20" s="20" t="s">
        <v>526</v>
      </c>
      <c r="C20" s="13">
        <f t="shared" si="14"/>
        <v>671.14093959731542</v>
      </c>
      <c r="D20" s="36">
        <v>44046</v>
      </c>
      <c r="E20" s="37"/>
      <c r="F20" s="22" t="s">
        <v>13</v>
      </c>
      <c r="G20" s="30">
        <v>745</v>
      </c>
      <c r="H20" s="30">
        <v>775</v>
      </c>
      <c r="I20" s="30">
        <v>0</v>
      </c>
      <c r="J20" s="17">
        <f t="shared" si="11"/>
        <v>30</v>
      </c>
      <c r="K20" s="17">
        <v>0</v>
      </c>
      <c r="L20" s="17">
        <f t="shared" si="12"/>
        <v>30</v>
      </c>
      <c r="M20" s="7">
        <f t="shared" si="13"/>
        <v>20134.228187919463</v>
      </c>
    </row>
    <row r="21" spans="1:13" s="38" customFormat="1">
      <c r="A21" s="36">
        <v>44042</v>
      </c>
      <c r="B21" s="20" t="s">
        <v>515</v>
      </c>
      <c r="C21" s="13">
        <f t="shared" si="14"/>
        <v>671.14093959731542</v>
      </c>
      <c r="D21" s="36">
        <v>44046</v>
      </c>
      <c r="E21" s="37"/>
      <c r="F21" s="22" t="s">
        <v>13</v>
      </c>
      <c r="G21" s="30">
        <v>745</v>
      </c>
      <c r="H21" s="30">
        <v>785</v>
      </c>
      <c r="I21" s="30">
        <v>835</v>
      </c>
      <c r="J21" s="17">
        <f t="shared" si="11"/>
        <v>40</v>
      </c>
      <c r="K21" s="17">
        <v>50</v>
      </c>
      <c r="L21" s="17">
        <f t="shared" si="12"/>
        <v>90</v>
      </c>
      <c r="M21" s="7">
        <f t="shared" si="13"/>
        <v>60402.68456375839</v>
      </c>
    </row>
    <row r="22" spans="1:13" s="38" customFormat="1">
      <c r="A22" s="36">
        <v>44041</v>
      </c>
      <c r="B22" s="20" t="s">
        <v>532</v>
      </c>
      <c r="C22" s="13">
        <f t="shared" si="14"/>
        <v>671.14093959731542</v>
      </c>
      <c r="D22" s="36">
        <v>44041</v>
      </c>
      <c r="E22" s="37"/>
      <c r="F22" s="22" t="s">
        <v>13</v>
      </c>
      <c r="G22" s="30">
        <v>745</v>
      </c>
      <c r="H22" s="30">
        <v>760</v>
      </c>
      <c r="I22" s="30">
        <v>780</v>
      </c>
      <c r="J22" s="17">
        <f t="shared" si="11"/>
        <v>15</v>
      </c>
      <c r="K22" s="17">
        <v>20</v>
      </c>
      <c r="L22" s="17">
        <f t="shared" si="12"/>
        <v>35</v>
      </c>
      <c r="M22" s="7">
        <f t="shared" si="13"/>
        <v>23489.932885906041</v>
      </c>
    </row>
    <row r="23" spans="1:13" s="38" customFormat="1">
      <c r="A23" s="36">
        <v>44039</v>
      </c>
      <c r="B23" s="20" t="s">
        <v>110</v>
      </c>
      <c r="C23" s="13">
        <f t="shared" si="14"/>
        <v>431.0344827586207</v>
      </c>
      <c r="D23" s="36">
        <v>44039</v>
      </c>
      <c r="E23" s="37"/>
      <c r="F23" s="22" t="s">
        <v>13</v>
      </c>
      <c r="G23" s="30">
        <v>1160</v>
      </c>
      <c r="H23" s="30">
        <v>1208.8</v>
      </c>
      <c r="I23" s="30">
        <v>0</v>
      </c>
      <c r="J23" s="17">
        <f t="shared" si="11"/>
        <v>48.799999999999955</v>
      </c>
      <c r="K23" s="17">
        <v>0</v>
      </c>
      <c r="L23" s="17">
        <f t="shared" si="12"/>
        <v>48.799999999999955</v>
      </c>
      <c r="M23" s="7">
        <f t="shared" si="13"/>
        <v>21034.48275862067</v>
      </c>
    </row>
    <row r="24" spans="1:13" s="38" customFormat="1">
      <c r="A24" s="36">
        <v>44039</v>
      </c>
      <c r="B24" s="20" t="s">
        <v>242</v>
      </c>
      <c r="C24" s="13">
        <f t="shared" si="14"/>
        <v>307.69230769230768</v>
      </c>
      <c r="D24" s="36">
        <v>44039</v>
      </c>
      <c r="E24" s="37"/>
      <c r="F24" s="22" t="s">
        <v>13</v>
      </c>
      <c r="G24" s="30">
        <v>1625</v>
      </c>
      <c r="H24" s="30">
        <v>1565</v>
      </c>
      <c r="I24" s="30">
        <v>0</v>
      </c>
      <c r="J24" s="17">
        <f t="shared" si="11"/>
        <v>-60</v>
      </c>
      <c r="K24" s="17">
        <v>0</v>
      </c>
      <c r="L24" s="17">
        <f t="shared" si="12"/>
        <v>-60</v>
      </c>
      <c r="M24" s="7">
        <f t="shared" si="13"/>
        <v>-18461.538461538461</v>
      </c>
    </row>
    <row r="25" spans="1:13" s="38" customFormat="1">
      <c r="A25" s="36">
        <v>44034</v>
      </c>
      <c r="B25" s="20" t="s">
        <v>450</v>
      </c>
      <c r="C25" s="13">
        <f t="shared" si="14"/>
        <v>920.81031307550643</v>
      </c>
      <c r="D25" s="36">
        <v>44035</v>
      </c>
      <c r="E25" s="37"/>
      <c r="F25" s="22" t="s">
        <v>13</v>
      </c>
      <c r="G25" s="30">
        <v>543</v>
      </c>
      <c r="H25" s="30">
        <v>554</v>
      </c>
      <c r="I25" s="30">
        <v>0</v>
      </c>
      <c r="J25" s="17">
        <f t="shared" si="11"/>
        <v>11</v>
      </c>
      <c r="K25" s="17">
        <v>0</v>
      </c>
      <c r="L25" s="17">
        <f t="shared" si="12"/>
        <v>11</v>
      </c>
      <c r="M25" s="7">
        <f t="shared" si="13"/>
        <v>10128.91344383057</v>
      </c>
    </row>
    <row r="26" spans="1:13" s="38" customFormat="1">
      <c r="A26" s="36">
        <v>44033</v>
      </c>
      <c r="B26" s="20" t="s">
        <v>533</v>
      </c>
      <c r="C26" s="13">
        <f t="shared" si="14"/>
        <v>285.71428571428572</v>
      </c>
      <c r="D26" s="36">
        <v>44034</v>
      </c>
      <c r="E26" s="37"/>
      <c r="F26" s="22" t="s">
        <v>13</v>
      </c>
      <c r="G26" s="30">
        <v>1750</v>
      </c>
      <c r="H26" s="30">
        <v>1715</v>
      </c>
      <c r="I26" s="30">
        <v>0</v>
      </c>
      <c r="J26" s="17">
        <f t="shared" si="11"/>
        <v>-35</v>
      </c>
      <c r="K26" s="17">
        <v>0</v>
      </c>
      <c r="L26" s="17">
        <f t="shared" si="12"/>
        <v>-35</v>
      </c>
      <c r="M26" s="7">
        <f t="shared" si="13"/>
        <v>-10000</v>
      </c>
    </row>
    <row r="27" spans="1:13" s="38" customFormat="1">
      <c r="A27" s="36">
        <v>44032</v>
      </c>
      <c r="B27" s="20" t="s">
        <v>151</v>
      </c>
      <c r="C27" s="13">
        <f t="shared" si="14"/>
        <v>712.25071225071224</v>
      </c>
      <c r="D27" s="36">
        <v>44032</v>
      </c>
      <c r="E27" s="37"/>
      <c r="F27" s="22" t="s">
        <v>13</v>
      </c>
      <c r="G27" s="30">
        <v>702</v>
      </c>
      <c r="H27" s="30">
        <v>730</v>
      </c>
      <c r="I27" s="30">
        <v>0</v>
      </c>
      <c r="J27" s="17">
        <f t="shared" si="11"/>
        <v>28</v>
      </c>
      <c r="K27" s="17">
        <v>0</v>
      </c>
      <c r="L27" s="17">
        <f t="shared" si="12"/>
        <v>28</v>
      </c>
      <c r="M27" s="7">
        <f t="shared" si="13"/>
        <v>19943.019943019943</v>
      </c>
    </row>
    <row r="28" spans="1:13" s="38" customFormat="1">
      <c r="A28" s="36">
        <v>44028</v>
      </c>
      <c r="B28" s="20" t="s">
        <v>521</v>
      </c>
      <c r="C28" s="13">
        <f t="shared" si="14"/>
        <v>775.19379844961236</v>
      </c>
      <c r="D28" s="36">
        <v>44029</v>
      </c>
      <c r="E28" s="37"/>
      <c r="F28" s="22" t="s">
        <v>13</v>
      </c>
      <c r="G28" s="30">
        <v>645</v>
      </c>
      <c r="H28" s="30">
        <v>658</v>
      </c>
      <c r="I28" s="30">
        <v>0</v>
      </c>
      <c r="J28" s="17">
        <f t="shared" si="11"/>
        <v>13</v>
      </c>
      <c r="K28" s="17">
        <v>0</v>
      </c>
      <c r="L28" s="17">
        <f t="shared" si="12"/>
        <v>13</v>
      </c>
      <c r="M28" s="7">
        <f t="shared" si="13"/>
        <v>10077.51937984496</v>
      </c>
    </row>
    <row r="29" spans="1:13" s="38" customFormat="1">
      <c r="A29" s="36">
        <v>44021</v>
      </c>
      <c r="B29" s="20" t="s">
        <v>534</v>
      </c>
      <c r="C29" s="13">
        <f t="shared" si="14"/>
        <v>2262.443438914027</v>
      </c>
      <c r="D29" s="36">
        <v>44021</v>
      </c>
      <c r="E29" s="37"/>
      <c r="F29" s="22" t="s">
        <v>13</v>
      </c>
      <c r="G29" s="30">
        <v>221</v>
      </c>
      <c r="H29" s="30">
        <v>227</v>
      </c>
      <c r="I29" s="30">
        <v>0</v>
      </c>
      <c r="J29" s="17">
        <f t="shared" si="11"/>
        <v>6</v>
      </c>
      <c r="K29" s="17">
        <v>0</v>
      </c>
      <c r="L29" s="17">
        <f t="shared" si="12"/>
        <v>6</v>
      </c>
      <c r="M29" s="7">
        <f t="shared" si="13"/>
        <v>13574.660633484162</v>
      </c>
    </row>
    <row r="30" spans="1:13" s="38" customFormat="1">
      <c r="A30" s="36">
        <v>44021</v>
      </c>
      <c r="B30" s="20" t="s">
        <v>534</v>
      </c>
      <c r="C30" s="13">
        <f t="shared" si="14"/>
        <v>2262.443438914027</v>
      </c>
      <c r="D30" s="36">
        <v>44021</v>
      </c>
      <c r="E30" s="37"/>
      <c r="F30" s="22" t="s">
        <v>13</v>
      </c>
      <c r="G30" s="30">
        <v>221</v>
      </c>
      <c r="H30" s="30">
        <v>227</v>
      </c>
      <c r="I30" s="30">
        <v>0</v>
      </c>
      <c r="J30" s="17">
        <f t="shared" si="11"/>
        <v>6</v>
      </c>
      <c r="K30" s="17">
        <v>0</v>
      </c>
      <c r="L30" s="17">
        <f t="shared" si="12"/>
        <v>6</v>
      </c>
      <c r="M30" s="7">
        <f t="shared" si="13"/>
        <v>13574.660633484162</v>
      </c>
    </row>
    <row r="31" spans="1:13" s="38" customFormat="1">
      <c r="A31" s="36">
        <v>44021</v>
      </c>
      <c r="B31" s="20" t="s">
        <v>507</v>
      </c>
      <c r="C31" s="13">
        <f t="shared" si="14"/>
        <v>534.75935828877004</v>
      </c>
      <c r="D31" s="36">
        <v>44021</v>
      </c>
      <c r="E31" s="37"/>
      <c r="F31" s="22" t="s">
        <v>13</v>
      </c>
      <c r="G31" s="30">
        <v>935</v>
      </c>
      <c r="H31" s="30">
        <v>955</v>
      </c>
      <c r="I31" s="30">
        <v>975</v>
      </c>
      <c r="J31" s="17">
        <f t="shared" si="11"/>
        <v>20</v>
      </c>
      <c r="K31" s="17">
        <v>20</v>
      </c>
      <c r="L31" s="17">
        <f t="shared" si="12"/>
        <v>40</v>
      </c>
      <c r="M31" s="7">
        <f t="shared" si="13"/>
        <v>21390.374331550804</v>
      </c>
    </row>
    <row r="32" spans="1:13" s="38" customFormat="1">
      <c r="A32" s="36">
        <v>44018</v>
      </c>
      <c r="B32" s="20" t="s">
        <v>535</v>
      </c>
      <c r="C32" s="13">
        <f t="shared" si="14"/>
        <v>138.88888888888889</v>
      </c>
      <c r="D32" s="36">
        <v>44019</v>
      </c>
      <c r="E32" s="37"/>
      <c r="F32" s="22" t="s">
        <v>13</v>
      </c>
      <c r="G32" s="30">
        <v>3600</v>
      </c>
      <c r="H32" s="30">
        <v>3685</v>
      </c>
      <c r="I32" s="30">
        <v>0</v>
      </c>
      <c r="J32" s="17">
        <f t="shared" si="11"/>
        <v>85</v>
      </c>
      <c r="K32" s="17">
        <v>0</v>
      </c>
      <c r="L32" s="17">
        <f t="shared" si="12"/>
        <v>85</v>
      </c>
      <c r="M32" s="7">
        <f t="shared" si="13"/>
        <v>11805.555555555555</v>
      </c>
    </row>
    <row r="33" spans="1:13" s="38" customFormat="1">
      <c r="A33" s="36">
        <v>44018</v>
      </c>
      <c r="B33" s="20" t="s">
        <v>511</v>
      </c>
      <c r="C33" s="13">
        <f t="shared" si="14"/>
        <v>220.26431718061673</v>
      </c>
      <c r="D33" s="36">
        <v>44018</v>
      </c>
      <c r="E33" s="37"/>
      <c r="F33" s="22" t="s">
        <v>13</v>
      </c>
      <c r="G33" s="30">
        <v>2270</v>
      </c>
      <c r="H33" s="30">
        <v>2300</v>
      </c>
      <c r="I33" s="30">
        <v>0</v>
      </c>
      <c r="J33" s="17">
        <f t="shared" si="11"/>
        <v>30</v>
      </c>
      <c r="K33" s="17">
        <v>0</v>
      </c>
      <c r="L33" s="17">
        <f t="shared" si="12"/>
        <v>30</v>
      </c>
      <c r="M33" s="7">
        <f t="shared" si="13"/>
        <v>6607.929515418502</v>
      </c>
    </row>
    <row r="34" spans="1:13" s="38" customFormat="1">
      <c r="A34" s="36">
        <v>44015</v>
      </c>
      <c r="B34" s="20" t="s">
        <v>536</v>
      </c>
      <c r="C34" s="13">
        <f t="shared" si="14"/>
        <v>4310.3448275862065</v>
      </c>
      <c r="D34" s="36">
        <v>44019</v>
      </c>
      <c r="E34" s="37"/>
      <c r="F34" s="22" t="s">
        <v>13</v>
      </c>
      <c r="G34" s="30">
        <v>116</v>
      </c>
      <c r="H34" s="30">
        <v>120</v>
      </c>
      <c r="I34" s="30">
        <v>0</v>
      </c>
      <c r="J34" s="17">
        <f t="shared" si="11"/>
        <v>4</v>
      </c>
      <c r="K34" s="17">
        <v>0</v>
      </c>
      <c r="L34" s="17">
        <f t="shared" si="12"/>
        <v>4</v>
      </c>
      <c r="M34" s="7">
        <f t="shared" si="13"/>
        <v>17241.379310344826</v>
      </c>
    </row>
    <row r="35" spans="1:13" s="38" customFormat="1">
      <c r="A35" s="36">
        <v>44015</v>
      </c>
      <c r="B35" s="20" t="s">
        <v>523</v>
      </c>
      <c r="C35" s="13">
        <f t="shared" si="14"/>
        <v>1168.2242990654206</v>
      </c>
      <c r="D35" s="36">
        <v>44015</v>
      </c>
      <c r="E35" s="37"/>
      <c r="F35" s="22" t="s">
        <v>13</v>
      </c>
      <c r="G35" s="30">
        <v>428</v>
      </c>
      <c r="H35" s="30">
        <v>442</v>
      </c>
      <c r="I35" s="30">
        <v>0</v>
      </c>
      <c r="J35" s="17">
        <f t="shared" si="11"/>
        <v>14</v>
      </c>
      <c r="K35" s="17">
        <v>0</v>
      </c>
      <c r="L35" s="17">
        <f t="shared" si="12"/>
        <v>14</v>
      </c>
      <c r="M35" s="7">
        <f t="shared" si="13"/>
        <v>16355.140186915889</v>
      </c>
    </row>
    <row r="36" spans="1:13" s="38" customFormat="1">
      <c r="A36" s="36">
        <v>44013</v>
      </c>
      <c r="B36" s="20" t="s">
        <v>537</v>
      </c>
      <c r="C36" s="13">
        <f t="shared" si="14"/>
        <v>299.40119760479041</v>
      </c>
      <c r="D36" s="36">
        <v>44013</v>
      </c>
      <c r="E36" s="37"/>
      <c r="F36" s="22" t="s">
        <v>13</v>
      </c>
      <c r="G36" s="30">
        <v>1670</v>
      </c>
      <c r="H36" s="30">
        <v>1724</v>
      </c>
      <c r="I36" s="30">
        <v>0</v>
      </c>
      <c r="J36" s="17">
        <f t="shared" si="11"/>
        <v>54</v>
      </c>
      <c r="K36" s="17">
        <v>0</v>
      </c>
      <c r="L36" s="17">
        <f t="shared" si="12"/>
        <v>54</v>
      </c>
      <c r="M36" s="7">
        <f t="shared" si="13"/>
        <v>16167.664670658682</v>
      </c>
    </row>
    <row r="37" spans="1:13" s="38" customFormat="1">
      <c r="A37" s="36"/>
      <c r="B37" s="20"/>
      <c r="C37" s="13"/>
      <c r="D37" s="36"/>
      <c r="E37" s="37"/>
      <c r="F37" s="22"/>
      <c r="G37" s="30"/>
      <c r="H37" s="30"/>
      <c r="I37" s="30"/>
      <c r="J37" s="17"/>
      <c r="K37" s="17"/>
      <c r="L37" s="17"/>
      <c r="M37" s="7"/>
    </row>
    <row r="38" spans="1:13" s="38" customFormat="1">
      <c r="A38" s="36"/>
      <c r="B38" s="20"/>
      <c r="C38" s="13"/>
      <c r="D38" s="36"/>
      <c r="E38" s="37"/>
      <c r="F38" s="22"/>
      <c r="G38" s="30"/>
      <c r="H38" s="30"/>
      <c r="I38" s="30"/>
      <c r="J38" s="17"/>
      <c r="K38" s="17"/>
      <c r="L38" s="17"/>
      <c r="M38" s="7"/>
    </row>
    <row r="39" spans="1:13" s="38" customFormat="1">
      <c r="A39" s="36"/>
      <c r="B39" s="20"/>
      <c r="C39" s="13"/>
      <c r="D39" s="36"/>
      <c r="E39" s="37"/>
      <c r="F39" s="22"/>
      <c r="G39" s="30"/>
      <c r="H39" s="30"/>
      <c r="I39" s="30"/>
      <c r="J39" s="17"/>
      <c r="K39" s="17"/>
      <c r="L39" s="17"/>
      <c r="M39" s="7"/>
    </row>
    <row r="40" spans="1:13" s="38" customFormat="1">
      <c r="A40" s="37"/>
      <c r="B40" s="20"/>
      <c r="C40" s="13"/>
      <c r="D40" s="37"/>
      <c r="E40" s="37"/>
      <c r="F40" s="22"/>
      <c r="G40" s="30"/>
      <c r="H40" s="30"/>
      <c r="I40" s="30"/>
      <c r="J40" s="17"/>
      <c r="K40" s="17"/>
      <c r="L40" s="17"/>
      <c r="M40" s="7"/>
    </row>
    <row r="41" spans="1:13" s="38" customFormat="1">
      <c r="A41" s="37"/>
      <c r="B41" s="20"/>
      <c r="C41" s="13"/>
      <c r="D41" s="37"/>
      <c r="E41" s="37"/>
      <c r="F41" s="22"/>
      <c r="G41" s="30"/>
      <c r="H41" s="30"/>
      <c r="I41" s="30"/>
      <c r="J41" s="17"/>
      <c r="K41" s="17"/>
      <c r="L41" s="17"/>
      <c r="M41" s="7"/>
    </row>
    <row r="42" spans="1:13" s="38" customFormat="1">
      <c r="A42" s="37"/>
      <c r="B42" s="20"/>
      <c r="C42" s="13"/>
      <c r="D42" s="37"/>
      <c r="E42" s="37"/>
      <c r="F42" s="22"/>
      <c r="G42" s="30"/>
      <c r="H42" s="30"/>
      <c r="I42" s="30"/>
      <c r="J42" s="17"/>
      <c r="K42" s="17"/>
      <c r="L42" s="17"/>
      <c r="M42" s="7"/>
    </row>
    <row r="43" spans="1:13" s="38" customFormat="1">
      <c r="A43" s="37"/>
      <c r="B43" s="20"/>
      <c r="C43" s="13"/>
      <c r="D43" s="37"/>
      <c r="E43" s="37"/>
      <c r="F43" s="22"/>
      <c r="G43" s="30"/>
      <c r="H43" s="30"/>
      <c r="I43" s="30"/>
      <c r="J43" s="17"/>
      <c r="K43" s="17"/>
      <c r="L43" s="17"/>
      <c r="M43" s="7"/>
    </row>
    <row r="44" spans="1:13" s="38" customFormat="1">
      <c r="A44" s="37"/>
      <c r="B44" s="20"/>
      <c r="C44" s="13"/>
      <c r="D44" s="37"/>
      <c r="E44" s="37"/>
      <c r="F44" s="22"/>
      <c r="G44" s="30"/>
      <c r="H44" s="30"/>
      <c r="I44" s="30"/>
      <c r="J44" s="17"/>
      <c r="K44" s="17"/>
      <c r="L44" s="17"/>
      <c r="M44" s="7"/>
    </row>
    <row r="45" spans="1:13" s="38" customFormat="1">
      <c r="A45" s="37"/>
      <c r="B45" s="20"/>
      <c r="C45" s="13"/>
      <c r="D45" s="37"/>
      <c r="E45" s="37"/>
      <c r="F45" s="22"/>
      <c r="G45" s="30"/>
      <c r="H45" s="30"/>
      <c r="I45" s="30"/>
      <c r="J45" s="17"/>
      <c r="K45" s="17"/>
      <c r="L45" s="17"/>
      <c r="M45" s="7"/>
    </row>
    <row r="46" spans="1:13" s="38" customFormat="1">
      <c r="A46" s="37"/>
      <c r="B46" s="20"/>
      <c r="C46" s="13"/>
      <c r="D46" s="37"/>
      <c r="E46" s="37"/>
      <c r="F46" s="22"/>
      <c r="G46" s="30"/>
      <c r="H46" s="30"/>
      <c r="I46" s="30"/>
      <c r="J46" s="17"/>
      <c r="K46" s="17"/>
      <c r="L46" s="17"/>
      <c r="M46" s="7"/>
    </row>
    <row r="47" spans="1:13" s="38" customFormat="1">
      <c r="A47" s="37"/>
      <c r="B47" s="20"/>
      <c r="C47" s="13"/>
      <c r="D47" s="37"/>
      <c r="E47" s="37"/>
      <c r="F47" s="22"/>
      <c r="G47" s="30"/>
      <c r="H47" s="30"/>
      <c r="I47" s="30"/>
      <c r="J47" s="17"/>
      <c r="K47" s="17"/>
      <c r="L47" s="17"/>
      <c r="M47" s="7"/>
    </row>
    <row r="48" spans="1:13" s="38" customFormat="1">
      <c r="A48" s="37"/>
      <c r="B48" s="20"/>
      <c r="C48" s="13"/>
      <c r="D48" s="37"/>
      <c r="E48" s="37"/>
      <c r="F48" s="22"/>
      <c r="G48" s="30"/>
      <c r="H48" s="30"/>
      <c r="I48" s="30"/>
      <c r="J48" s="17"/>
      <c r="K48" s="17"/>
      <c r="L48" s="17"/>
      <c r="M48" s="7"/>
    </row>
    <row r="49" spans="1:13" s="38" customFormat="1">
      <c r="A49" s="37"/>
      <c r="B49" s="20"/>
      <c r="C49" s="13"/>
      <c r="D49" s="37"/>
      <c r="E49" s="37"/>
      <c r="F49" s="22"/>
      <c r="G49" s="30"/>
      <c r="H49" s="30"/>
      <c r="I49" s="30"/>
      <c r="J49" s="17"/>
      <c r="K49" s="17"/>
      <c r="L49" s="17"/>
      <c r="M49" s="7"/>
    </row>
    <row r="50" spans="1:13" s="38" customFormat="1">
      <c r="A50" s="37"/>
      <c r="B50" s="20"/>
      <c r="C50" s="13"/>
      <c r="D50" s="37"/>
      <c r="E50" s="37"/>
      <c r="F50" s="22"/>
      <c r="G50" s="30"/>
      <c r="H50" s="30"/>
      <c r="I50" s="30"/>
      <c r="J50" s="17"/>
      <c r="K50" s="17"/>
      <c r="L50" s="17"/>
      <c r="M50" s="7"/>
    </row>
    <row r="51" spans="1:13" s="38" customFormat="1">
      <c r="A51" s="37"/>
      <c r="B51" s="20"/>
      <c r="C51" s="13"/>
      <c r="D51" s="37"/>
      <c r="E51" s="37"/>
      <c r="F51" s="22"/>
      <c r="G51" s="30"/>
      <c r="H51" s="30"/>
      <c r="I51" s="30"/>
      <c r="J51" s="17"/>
      <c r="K51" s="17"/>
      <c r="L51" s="17"/>
      <c r="M51" s="7"/>
    </row>
    <row r="52" spans="1:13" s="38" customFormat="1">
      <c r="A52" s="37"/>
      <c r="B52" s="20"/>
      <c r="C52" s="13"/>
      <c r="D52" s="37"/>
      <c r="E52" s="37"/>
      <c r="F52" s="22"/>
      <c r="G52" s="30"/>
      <c r="H52" s="30"/>
      <c r="I52" s="30"/>
      <c r="J52" s="17"/>
      <c r="K52" s="17"/>
      <c r="L52" s="17"/>
      <c r="M52" s="7"/>
    </row>
    <row r="53" spans="1:13" s="38" customFormat="1">
      <c r="A53" s="37"/>
      <c r="B53" s="20"/>
      <c r="C53" s="13"/>
      <c r="D53" s="37"/>
      <c r="E53" s="37"/>
      <c r="F53" s="22"/>
      <c r="G53" s="30"/>
      <c r="H53" s="30"/>
      <c r="I53" s="30"/>
      <c r="J53" s="17"/>
      <c r="K53" s="17"/>
      <c r="L53" s="17"/>
      <c r="M53" s="7"/>
    </row>
    <row r="54" spans="1:13" s="38" customFormat="1">
      <c r="A54" s="37"/>
      <c r="B54" s="20"/>
      <c r="C54" s="13"/>
      <c r="D54" s="37"/>
      <c r="E54" s="37"/>
      <c r="F54" s="22"/>
      <c r="G54" s="30"/>
      <c r="H54" s="30"/>
      <c r="I54" s="30"/>
      <c r="J54" s="17"/>
      <c r="K54" s="17"/>
      <c r="L54" s="17"/>
      <c r="M54" s="7"/>
    </row>
    <row r="55" spans="1:13" s="38" customFormat="1">
      <c r="A55" s="37"/>
      <c r="B55" s="20"/>
      <c r="C55" s="13"/>
      <c r="D55" s="37"/>
      <c r="E55" s="37"/>
      <c r="F55" s="22"/>
      <c r="G55" s="30"/>
      <c r="H55" s="30"/>
      <c r="I55" s="30"/>
      <c r="J55" s="17"/>
      <c r="K55" s="17"/>
      <c r="L55" s="17"/>
      <c r="M55" s="7"/>
    </row>
    <row r="56" spans="1:13" s="38" customFormat="1">
      <c r="A56" s="37"/>
      <c r="B56" s="20"/>
      <c r="C56" s="13"/>
      <c r="D56" s="37"/>
      <c r="E56" s="37"/>
      <c r="F56" s="22"/>
      <c r="G56" s="30"/>
      <c r="H56" s="30"/>
      <c r="I56" s="30"/>
      <c r="J56" s="17"/>
      <c r="K56" s="17"/>
      <c r="L56" s="17"/>
      <c r="M56" s="7"/>
    </row>
    <row r="57" spans="1:13" s="38" customFormat="1">
      <c r="A57" s="37"/>
      <c r="B57" s="20"/>
      <c r="C57" s="13"/>
      <c r="D57" s="37"/>
      <c r="E57" s="37"/>
      <c r="F57" s="22"/>
      <c r="G57" s="30"/>
      <c r="H57" s="30"/>
      <c r="I57" s="30"/>
      <c r="J57" s="17"/>
      <c r="K57" s="17"/>
      <c r="L57" s="17"/>
      <c r="M57" s="7"/>
    </row>
    <row r="58" spans="1:13" s="38" customFormat="1">
      <c r="A58" s="37"/>
      <c r="B58" s="20"/>
      <c r="C58" s="13"/>
      <c r="D58" s="37"/>
      <c r="E58" s="37"/>
      <c r="F58" s="22"/>
      <c r="G58" s="30"/>
      <c r="H58" s="30"/>
      <c r="I58" s="30"/>
      <c r="J58" s="17"/>
      <c r="K58" s="17"/>
      <c r="L58" s="17"/>
      <c r="M58" s="7"/>
    </row>
    <row r="59" spans="1:13" s="38" customFormat="1">
      <c r="A59" s="37"/>
      <c r="B59" s="20"/>
      <c r="C59" s="13"/>
      <c r="D59" s="36"/>
      <c r="E59" s="37"/>
      <c r="F59" s="22"/>
      <c r="G59" s="30"/>
      <c r="H59" s="30"/>
      <c r="I59" s="30"/>
      <c r="J59" s="17"/>
      <c r="K59" s="17"/>
      <c r="L59" s="17"/>
      <c r="M59" s="7"/>
    </row>
    <row r="60" spans="1:13" s="38" customFormat="1">
      <c r="A60" s="37"/>
      <c r="B60" s="20"/>
      <c r="C60" s="13"/>
      <c r="D60" s="36"/>
      <c r="E60" s="37"/>
      <c r="F60" s="22"/>
      <c r="G60" s="30"/>
      <c r="H60" s="30"/>
      <c r="I60" s="30"/>
      <c r="J60" s="17"/>
      <c r="K60" s="17"/>
      <c r="L60" s="17"/>
      <c r="M60" s="7"/>
    </row>
    <row r="61" spans="1:13" s="38" customFormat="1">
      <c r="A61" s="36"/>
      <c r="B61" s="20"/>
      <c r="C61" s="13"/>
      <c r="D61" s="36"/>
      <c r="E61" s="37"/>
      <c r="F61" s="22"/>
      <c r="G61" s="30"/>
      <c r="H61" s="30"/>
      <c r="I61" s="30"/>
      <c r="J61" s="17"/>
      <c r="K61" s="17"/>
      <c r="L61" s="17"/>
      <c r="M61" s="7"/>
    </row>
    <row r="62" spans="1:13" s="38" customFormat="1">
      <c r="A62" s="36"/>
      <c r="B62" s="20"/>
      <c r="C62" s="13"/>
      <c r="D62" s="36"/>
      <c r="E62" s="37"/>
      <c r="F62" s="22"/>
      <c r="G62" s="30"/>
      <c r="H62" s="30"/>
      <c r="I62" s="30"/>
      <c r="J62" s="17"/>
      <c r="K62" s="17"/>
      <c r="L62" s="17"/>
      <c r="M62" s="7"/>
    </row>
    <row r="63" spans="1:13" s="38" customFormat="1">
      <c r="A63" s="36"/>
      <c r="B63" s="20"/>
      <c r="C63" s="13"/>
      <c r="D63" s="36"/>
      <c r="E63" s="37"/>
      <c r="F63" s="22"/>
      <c r="G63" s="30"/>
      <c r="H63" s="30"/>
      <c r="I63" s="30"/>
      <c r="J63" s="17"/>
      <c r="K63" s="17"/>
      <c r="L63" s="17"/>
      <c r="M63" s="7"/>
    </row>
    <row r="64" spans="1:13" s="38" customFormat="1">
      <c r="A64" s="36"/>
      <c r="B64" s="20"/>
      <c r="C64" s="13"/>
      <c r="D64" s="36"/>
      <c r="E64" s="37"/>
      <c r="F64" s="22"/>
      <c r="G64" s="30"/>
      <c r="H64" s="30"/>
      <c r="I64" s="30"/>
      <c r="J64" s="17"/>
      <c r="K64" s="17"/>
      <c r="L64" s="17"/>
      <c r="M64" s="7"/>
    </row>
    <row r="65" spans="1:13" s="38" customFormat="1">
      <c r="A65" s="36"/>
      <c r="B65" s="20"/>
      <c r="C65" s="13"/>
      <c r="D65" s="36"/>
      <c r="E65" s="37"/>
      <c r="F65" s="22"/>
      <c r="G65" s="30"/>
      <c r="H65" s="30"/>
      <c r="I65" s="30"/>
      <c r="J65" s="17"/>
      <c r="K65" s="17"/>
      <c r="L65" s="17"/>
      <c r="M65" s="7"/>
    </row>
    <row r="66" spans="1:13" s="38" customFormat="1">
      <c r="A66" s="36"/>
      <c r="B66" s="20"/>
      <c r="C66" s="13"/>
      <c r="D66" s="36"/>
      <c r="E66" s="37"/>
      <c r="F66" s="22"/>
      <c r="G66" s="30"/>
      <c r="H66" s="30"/>
      <c r="I66" s="30"/>
      <c r="J66" s="17"/>
      <c r="K66" s="17"/>
      <c r="L66" s="17"/>
      <c r="M66" s="7"/>
    </row>
    <row r="67" spans="1:13" s="38" customFormat="1">
      <c r="A67" s="36"/>
      <c r="B67" s="20"/>
      <c r="C67" s="13"/>
      <c r="D67" s="36"/>
      <c r="E67" s="37"/>
      <c r="F67" s="22"/>
      <c r="G67" s="30"/>
      <c r="H67" s="30"/>
      <c r="I67" s="30"/>
      <c r="J67" s="17"/>
      <c r="K67" s="17"/>
      <c r="L67" s="17"/>
      <c r="M67" s="7"/>
    </row>
    <row r="68" spans="1:13" s="38" customFormat="1">
      <c r="A68" s="36"/>
      <c r="B68" s="20"/>
      <c r="C68" s="13"/>
      <c r="D68" s="36"/>
      <c r="E68" s="37"/>
      <c r="F68" s="22"/>
      <c r="G68" s="30"/>
      <c r="H68" s="30"/>
      <c r="I68" s="30"/>
      <c r="J68" s="17"/>
      <c r="K68" s="17"/>
      <c r="L68" s="17"/>
      <c r="M68" s="7"/>
    </row>
    <row r="69" spans="1:13" s="38" customFormat="1">
      <c r="A69" s="36"/>
      <c r="B69" s="20"/>
      <c r="C69" s="13"/>
      <c r="D69" s="36"/>
      <c r="E69" s="37"/>
      <c r="F69" s="22"/>
      <c r="G69" s="30"/>
      <c r="H69" s="30"/>
      <c r="I69" s="30"/>
      <c r="J69" s="17"/>
      <c r="K69" s="17"/>
      <c r="L69" s="17"/>
      <c r="M69" s="7"/>
    </row>
    <row r="70" spans="1:13" s="38" customFormat="1">
      <c r="A70" s="36"/>
      <c r="B70" s="20"/>
      <c r="C70" s="13"/>
      <c r="D70" s="36"/>
      <c r="E70" s="37"/>
      <c r="F70" s="22"/>
      <c r="G70" s="30"/>
      <c r="H70" s="30"/>
      <c r="I70" s="30"/>
      <c r="J70" s="17"/>
      <c r="K70" s="17"/>
      <c r="L70" s="17"/>
      <c r="M70" s="7"/>
    </row>
    <row r="71" spans="1:13" s="38" customFormat="1">
      <c r="A71" s="36"/>
      <c r="B71" s="20"/>
      <c r="C71" s="13"/>
      <c r="D71" s="36"/>
      <c r="E71" s="37"/>
      <c r="F71" s="22"/>
      <c r="G71" s="30"/>
      <c r="H71" s="30"/>
      <c r="I71" s="30"/>
      <c r="J71" s="17"/>
      <c r="K71" s="17"/>
      <c r="L71" s="17"/>
      <c r="M71" s="7"/>
    </row>
    <row r="72" spans="1:13" s="38" customFormat="1">
      <c r="A72" s="36"/>
      <c r="B72" s="20"/>
      <c r="C72" s="13"/>
      <c r="D72" s="36"/>
      <c r="E72" s="37"/>
      <c r="F72" s="22"/>
      <c r="G72" s="30"/>
      <c r="H72" s="30"/>
      <c r="I72" s="30"/>
      <c r="J72" s="17"/>
      <c r="K72" s="17"/>
      <c r="L72" s="17"/>
      <c r="M72" s="7"/>
    </row>
    <row r="73" spans="1:13" s="38" customFormat="1">
      <c r="A73" s="36"/>
      <c r="B73" s="20"/>
      <c r="C73" s="13"/>
      <c r="D73" s="36"/>
      <c r="E73" s="37"/>
      <c r="F73" s="22"/>
      <c r="G73" s="30"/>
      <c r="H73" s="30"/>
      <c r="I73" s="30"/>
      <c r="J73" s="17"/>
      <c r="K73" s="17"/>
      <c r="L73" s="17"/>
      <c r="M73" s="7"/>
    </row>
    <row r="74" spans="1:13" s="38" customFormat="1">
      <c r="A74" s="36"/>
      <c r="B74" s="20"/>
      <c r="C74" s="13"/>
      <c r="D74" s="36"/>
      <c r="E74" s="37"/>
      <c r="F74" s="22"/>
      <c r="G74" s="30"/>
      <c r="H74" s="30"/>
      <c r="I74" s="30"/>
      <c r="J74" s="17"/>
      <c r="K74" s="17"/>
      <c r="L74" s="17"/>
      <c r="M74" s="7"/>
    </row>
    <row r="75" spans="1:13" s="38" customFormat="1">
      <c r="A75" s="36"/>
      <c r="B75" s="20"/>
      <c r="C75" s="13"/>
      <c r="D75" s="37"/>
      <c r="E75" s="37"/>
      <c r="F75" s="22"/>
      <c r="G75" s="30"/>
      <c r="H75" s="30"/>
      <c r="I75" s="30"/>
      <c r="J75" s="17"/>
      <c r="K75" s="17"/>
      <c r="L75" s="17"/>
      <c r="M75" s="7"/>
    </row>
    <row r="76" spans="1:13" s="38" customFormat="1">
      <c r="A76" s="36"/>
      <c r="B76" s="20"/>
      <c r="C76" s="13"/>
      <c r="D76" s="37"/>
      <c r="E76" s="37"/>
      <c r="F76" s="22"/>
      <c r="G76" s="30"/>
      <c r="H76" s="30"/>
      <c r="I76" s="30"/>
      <c r="J76" s="17"/>
      <c r="K76" s="17"/>
      <c r="L76" s="17"/>
      <c r="M76" s="7"/>
    </row>
    <row r="77" spans="1:13" s="38" customFormat="1">
      <c r="A77" s="36"/>
      <c r="B77" s="20"/>
      <c r="C77" s="13"/>
      <c r="D77" s="37"/>
      <c r="E77" s="37"/>
      <c r="F77" s="22"/>
      <c r="G77" s="30"/>
      <c r="H77" s="30"/>
      <c r="I77" s="30"/>
      <c r="J77" s="17"/>
      <c r="K77" s="17"/>
      <c r="L77" s="17"/>
      <c r="M77" s="7"/>
    </row>
    <row r="78" spans="1:13" s="38" customFormat="1">
      <c r="A78" s="36"/>
      <c r="B78" s="20"/>
      <c r="C78" s="13"/>
      <c r="D78" s="36"/>
      <c r="E78" s="37"/>
      <c r="F78" s="22"/>
      <c r="G78" s="30"/>
      <c r="H78" s="30"/>
      <c r="I78" s="30"/>
      <c r="J78" s="17"/>
      <c r="K78" s="17"/>
      <c r="L78" s="17"/>
      <c r="M78" s="7"/>
    </row>
    <row r="79" spans="1:13" s="38" customFormat="1">
      <c r="A79" s="36"/>
      <c r="B79" s="20"/>
      <c r="C79" s="13"/>
      <c r="D79" s="37"/>
      <c r="E79" s="37"/>
      <c r="F79" s="22"/>
      <c r="G79" s="30"/>
      <c r="H79" s="30"/>
      <c r="I79" s="30"/>
      <c r="J79" s="17"/>
      <c r="K79" s="17"/>
      <c r="L79" s="17"/>
      <c r="M79" s="7"/>
    </row>
    <row r="80" spans="1:13" s="38" customFormat="1">
      <c r="A80" s="36"/>
      <c r="B80" s="20"/>
      <c r="C80" s="13"/>
      <c r="D80" s="37"/>
      <c r="E80" s="37"/>
      <c r="F80" s="22"/>
      <c r="G80" s="30"/>
      <c r="H80" s="30"/>
      <c r="I80" s="30"/>
      <c r="J80" s="17"/>
      <c r="K80" s="17"/>
      <c r="L80" s="17"/>
      <c r="M80" s="7"/>
    </row>
    <row r="81" spans="1:13" s="38" customFormat="1">
      <c r="A81" s="36"/>
      <c r="B81" s="20"/>
      <c r="C81" s="13"/>
      <c r="D81" s="37"/>
      <c r="E81" s="37"/>
      <c r="F81" s="22"/>
      <c r="G81" s="30"/>
      <c r="H81" s="30"/>
      <c r="I81" s="30"/>
      <c r="J81" s="17"/>
      <c r="K81" s="17"/>
      <c r="L81" s="17"/>
      <c r="M81" s="7"/>
    </row>
    <row r="82" spans="1:13" s="38" customFormat="1">
      <c r="A82" s="36"/>
      <c r="B82" s="20"/>
      <c r="C82" s="13"/>
      <c r="D82" s="37"/>
      <c r="E82" s="37"/>
      <c r="F82" s="22"/>
      <c r="G82" s="30"/>
      <c r="H82" s="30"/>
      <c r="I82" s="30"/>
      <c r="J82" s="17"/>
      <c r="K82" s="17"/>
      <c r="L82" s="17"/>
      <c r="M82" s="7"/>
    </row>
    <row r="83" spans="1:13" s="38" customFormat="1">
      <c r="A83" s="36"/>
      <c r="B83" s="20"/>
      <c r="C83" s="13"/>
      <c r="D83" s="37"/>
      <c r="E83" s="37"/>
      <c r="F83" s="22"/>
      <c r="G83" s="30"/>
      <c r="H83" s="30"/>
      <c r="I83" s="30"/>
      <c r="J83" s="17"/>
      <c r="K83" s="17"/>
      <c r="L83" s="17"/>
      <c r="M83" s="7"/>
    </row>
    <row r="84" spans="1:13" s="38" customFormat="1">
      <c r="A84" s="36"/>
      <c r="B84" s="20"/>
      <c r="C84" s="13"/>
      <c r="D84" s="37"/>
      <c r="E84" s="37"/>
      <c r="F84" s="22"/>
      <c r="G84" s="30"/>
      <c r="H84" s="30"/>
      <c r="I84" s="30"/>
      <c r="J84" s="17"/>
      <c r="K84" s="17"/>
      <c r="L84" s="17"/>
      <c r="M84" s="7"/>
    </row>
    <row r="85" spans="1:13" s="38" customFormat="1">
      <c r="A85" s="36"/>
      <c r="B85" s="20"/>
      <c r="C85" s="13"/>
      <c r="D85" s="37"/>
      <c r="E85" s="37"/>
      <c r="F85" s="22"/>
      <c r="G85" s="30"/>
      <c r="H85" s="30"/>
      <c r="I85" s="30"/>
      <c r="J85" s="17"/>
      <c r="K85" s="17"/>
      <c r="L85" s="17"/>
      <c r="M85" s="7"/>
    </row>
    <row r="86" spans="1:13" s="38" customFormat="1">
      <c r="A86" s="36"/>
      <c r="B86" s="20"/>
      <c r="C86" s="13"/>
      <c r="D86" s="37"/>
      <c r="E86" s="37"/>
      <c r="F86" s="22"/>
      <c r="G86" s="30"/>
      <c r="H86" s="30"/>
      <c r="I86" s="30"/>
      <c r="J86" s="17"/>
      <c r="K86" s="17"/>
      <c r="L86" s="17"/>
      <c r="M86" s="7"/>
    </row>
    <row r="87" spans="1:13" s="38" customFormat="1">
      <c r="A87" s="36"/>
      <c r="B87" s="20"/>
      <c r="C87" s="13"/>
      <c r="D87" s="37"/>
      <c r="E87" s="37"/>
      <c r="F87" s="22"/>
      <c r="G87" s="30"/>
      <c r="H87" s="30"/>
      <c r="I87" s="30"/>
      <c r="J87" s="17"/>
      <c r="K87" s="17"/>
      <c r="L87" s="17"/>
      <c r="M87" s="7"/>
    </row>
    <row r="88" spans="1:13" s="38" customFormat="1">
      <c r="A88" s="36"/>
      <c r="B88" s="20"/>
      <c r="C88" s="13"/>
      <c r="D88" s="37"/>
      <c r="E88" s="37"/>
      <c r="F88" s="22"/>
      <c r="G88" s="30"/>
      <c r="H88" s="30"/>
      <c r="I88" s="30"/>
      <c r="J88" s="17"/>
      <c r="K88" s="17"/>
      <c r="L88" s="17"/>
      <c r="M88" s="7"/>
    </row>
    <row r="89" spans="1:13" s="38" customFormat="1">
      <c r="A89" s="36"/>
      <c r="B89" s="20"/>
      <c r="C89" s="13"/>
      <c r="D89" s="37"/>
      <c r="E89" s="37"/>
      <c r="F89" s="22"/>
      <c r="G89" s="30"/>
      <c r="H89" s="30"/>
      <c r="I89" s="30"/>
      <c r="J89" s="17"/>
      <c r="K89" s="17"/>
      <c r="L89" s="17"/>
      <c r="M89" s="7"/>
    </row>
    <row r="90" spans="1:13" s="38" customFormat="1">
      <c r="A90" s="36"/>
      <c r="B90" s="20"/>
      <c r="C90" s="13"/>
      <c r="D90" s="37"/>
      <c r="E90" s="37"/>
      <c r="F90" s="22"/>
      <c r="G90" s="30"/>
      <c r="H90" s="30"/>
      <c r="I90" s="30"/>
      <c r="J90" s="17"/>
      <c r="K90" s="17"/>
      <c r="L90" s="17"/>
      <c r="M90" s="7"/>
    </row>
    <row r="91" spans="1:13" s="38" customFormat="1">
      <c r="A91" s="36"/>
      <c r="B91" s="20"/>
      <c r="C91" s="13"/>
      <c r="D91" s="37"/>
      <c r="E91" s="37"/>
      <c r="F91" s="22"/>
      <c r="G91" s="30"/>
      <c r="H91" s="30"/>
      <c r="I91" s="30"/>
      <c r="J91" s="17"/>
      <c r="K91" s="17"/>
      <c r="L91" s="17"/>
      <c r="M91" s="7"/>
    </row>
    <row r="92" spans="1:13" s="38" customFormat="1">
      <c r="A92" s="36"/>
      <c r="B92" s="20"/>
      <c r="C92" s="13"/>
      <c r="D92" s="37"/>
      <c r="E92" s="37"/>
      <c r="F92" s="22"/>
      <c r="G92" s="30"/>
      <c r="H92" s="30"/>
      <c r="I92" s="30"/>
      <c r="J92" s="17"/>
      <c r="K92" s="17"/>
      <c r="L92" s="17"/>
      <c r="M92" s="7"/>
    </row>
    <row r="93" spans="1:13" s="38" customFormat="1">
      <c r="A93" s="36"/>
      <c r="B93" s="20"/>
      <c r="C93" s="13"/>
      <c r="D93" s="36"/>
      <c r="E93" s="37"/>
      <c r="F93" s="22"/>
      <c r="G93" s="30"/>
      <c r="H93" s="30"/>
      <c r="I93" s="30"/>
      <c r="J93" s="17"/>
      <c r="K93" s="17"/>
      <c r="L93" s="17"/>
      <c r="M93" s="7"/>
    </row>
    <row r="94" spans="1:13" s="38" customFormat="1">
      <c r="A94" s="36"/>
      <c r="B94" s="20"/>
      <c r="C94" s="13"/>
      <c r="D94" s="36"/>
      <c r="E94" s="37"/>
      <c r="F94" s="22"/>
      <c r="G94" s="30"/>
      <c r="H94" s="30"/>
      <c r="I94" s="30"/>
      <c r="J94" s="17"/>
      <c r="K94" s="17"/>
      <c r="L94" s="17"/>
      <c r="M94" s="7"/>
    </row>
    <row r="95" spans="1:13" s="38" customFormat="1">
      <c r="A95" s="36"/>
      <c r="B95" s="20"/>
      <c r="C95" s="13"/>
      <c r="D95" s="36"/>
      <c r="E95" s="37"/>
      <c r="F95" s="22"/>
      <c r="G95" s="30"/>
      <c r="H95" s="30"/>
      <c r="I95" s="30"/>
      <c r="J95" s="17"/>
      <c r="K95" s="17"/>
      <c r="L95" s="17"/>
      <c r="M95" s="7"/>
    </row>
    <row r="96" spans="1:13" s="38" customFormat="1">
      <c r="A96" s="36"/>
      <c r="B96" s="20"/>
      <c r="C96" s="13"/>
      <c r="D96" s="36"/>
      <c r="E96" s="37"/>
      <c r="F96" s="22"/>
      <c r="G96" s="30"/>
      <c r="H96" s="30"/>
      <c r="I96" s="30"/>
      <c r="J96" s="17"/>
      <c r="K96" s="17"/>
      <c r="L96" s="17"/>
      <c r="M96" s="7"/>
    </row>
    <row r="97" spans="1:13" s="38" customFormat="1">
      <c r="A97" s="36"/>
      <c r="B97" s="20"/>
      <c r="C97" s="13"/>
      <c r="D97" s="36"/>
      <c r="E97" s="37"/>
      <c r="F97" s="22"/>
      <c r="G97" s="30"/>
      <c r="H97" s="30"/>
      <c r="I97" s="30"/>
      <c r="J97" s="17"/>
      <c r="K97" s="17"/>
      <c r="L97" s="17"/>
      <c r="M97" s="7"/>
    </row>
    <row r="98" spans="1:13" s="38" customFormat="1">
      <c r="A98" s="36"/>
      <c r="B98" s="20"/>
      <c r="C98" s="13"/>
      <c r="D98" s="36"/>
      <c r="E98" s="37"/>
      <c r="F98" s="22"/>
      <c r="G98" s="30"/>
      <c r="H98" s="30"/>
      <c r="I98" s="30"/>
      <c r="J98" s="17"/>
      <c r="K98" s="17"/>
      <c r="L98" s="17"/>
      <c r="M98" s="7"/>
    </row>
    <row r="99" spans="1:13" s="38" customFormat="1">
      <c r="A99" s="36"/>
      <c r="B99" s="20"/>
      <c r="C99" s="13"/>
      <c r="D99" s="36"/>
      <c r="E99" s="37"/>
      <c r="F99" s="22"/>
      <c r="G99" s="30"/>
      <c r="H99" s="30"/>
      <c r="I99" s="30"/>
      <c r="J99" s="17"/>
      <c r="K99" s="17"/>
      <c r="L99" s="17"/>
      <c r="M99" s="7"/>
    </row>
    <row r="100" spans="1:13" s="38" customFormat="1">
      <c r="A100" s="36"/>
      <c r="B100" s="20"/>
      <c r="C100" s="13"/>
      <c r="D100" s="37"/>
      <c r="E100" s="37"/>
      <c r="F100" s="22"/>
      <c r="G100" s="30"/>
      <c r="H100" s="30"/>
      <c r="I100" s="30"/>
      <c r="J100" s="17"/>
      <c r="K100" s="17"/>
      <c r="L100" s="17"/>
      <c r="M100" s="7"/>
    </row>
    <row r="101" spans="1:13" s="38" customFormat="1">
      <c r="A101" s="36"/>
      <c r="B101" s="20"/>
      <c r="C101" s="13"/>
      <c r="D101" s="36"/>
      <c r="E101" s="37"/>
      <c r="F101" s="22"/>
      <c r="G101" s="30"/>
      <c r="H101" s="30"/>
      <c r="I101" s="30"/>
      <c r="J101" s="17"/>
      <c r="K101" s="17"/>
      <c r="L101" s="17"/>
      <c r="M101" s="7"/>
    </row>
    <row r="102" spans="1:13" s="38" customFormat="1">
      <c r="A102" s="36"/>
      <c r="B102" s="20"/>
      <c r="C102" s="13"/>
      <c r="D102" s="36"/>
      <c r="E102" s="37"/>
      <c r="F102" s="22"/>
      <c r="G102" s="30"/>
      <c r="H102" s="30"/>
      <c r="I102" s="30"/>
      <c r="J102" s="17"/>
      <c r="K102" s="17"/>
      <c r="L102" s="17"/>
      <c r="M102" s="7"/>
    </row>
    <row r="103" spans="1:13" s="38" customFormat="1">
      <c r="A103" s="36"/>
      <c r="B103" s="20"/>
      <c r="C103" s="13"/>
      <c r="D103" s="36"/>
      <c r="E103" s="37"/>
      <c r="F103" s="22"/>
      <c r="G103" s="30"/>
      <c r="H103" s="30"/>
      <c r="I103" s="30"/>
      <c r="J103" s="17"/>
      <c r="K103" s="17"/>
      <c r="L103" s="17"/>
      <c r="M103" s="7"/>
    </row>
    <row r="104" spans="1:13" s="38" customFormat="1">
      <c r="A104" s="36"/>
      <c r="B104" s="20"/>
      <c r="C104" s="13"/>
      <c r="D104" s="36"/>
      <c r="E104" s="37"/>
      <c r="F104" s="22"/>
      <c r="G104" s="30"/>
      <c r="H104" s="30"/>
      <c r="I104" s="30"/>
      <c r="J104" s="17"/>
      <c r="K104" s="17"/>
      <c r="L104" s="17"/>
      <c r="M104" s="7"/>
    </row>
    <row r="105" spans="1:13" s="38" customFormat="1">
      <c r="A105" s="36"/>
      <c r="B105" s="20"/>
      <c r="C105" s="13"/>
      <c r="D105" s="36"/>
      <c r="E105" s="37"/>
      <c r="F105" s="22"/>
      <c r="G105" s="30"/>
      <c r="H105" s="30"/>
      <c r="I105" s="30"/>
      <c r="J105" s="17"/>
      <c r="K105" s="17"/>
      <c r="L105" s="17"/>
      <c r="M105" s="7"/>
    </row>
    <row r="106" spans="1:13" s="38" customFormat="1">
      <c r="A106" s="36"/>
      <c r="B106" s="20"/>
      <c r="C106" s="13"/>
      <c r="D106" s="36"/>
      <c r="E106" s="37"/>
      <c r="F106" s="22"/>
      <c r="G106" s="30"/>
      <c r="H106" s="30"/>
      <c r="I106" s="30"/>
      <c r="J106" s="17"/>
      <c r="K106" s="17"/>
      <c r="L106" s="17"/>
      <c r="M106" s="7"/>
    </row>
    <row r="107" spans="1:13" s="38" customFormat="1">
      <c r="A107" s="36"/>
      <c r="B107" s="20"/>
      <c r="C107" s="13"/>
      <c r="D107" s="36"/>
      <c r="E107" s="37"/>
      <c r="F107" s="22"/>
      <c r="G107" s="30"/>
      <c r="H107" s="30"/>
      <c r="I107" s="30"/>
      <c r="J107" s="17"/>
      <c r="K107" s="17"/>
      <c r="L107" s="17"/>
      <c r="M107" s="7"/>
    </row>
    <row r="108" spans="1:13" s="38" customFormat="1">
      <c r="A108" s="36"/>
      <c r="B108" s="20"/>
      <c r="C108" s="13"/>
      <c r="D108" s="36"/>
      <c r="E108" s="37"/>
      <c r="F108" s="22"/>
      <c r="G108" s="30"/>
      <c r="H108" s="30"/>
      <c r="I108" s="30"/>
      <c r="J108" s="17"/>
      <c r="K108" s="17"/>
      <c r="L108" s="17"/>
      <c r="M108" s="7"/>
    </row>
    <row r="109" spans="1:13" s="38" customFormat="1">
      <c r="A109" s="36"/>
      <c r="B109" s="20"/>
      <c r="C109" s="13"/>
      <c r="D109" s="36"/>
      <c r="E109" s="37"/>
      <c r="F109" s="22"/>
      <c r="G109" s="30"/>
      <c r="H109" s="30"/>
      <c r="I109" s="30"/>
      <c r="J109" s="17"/>
      <c r="K109" s="17"/>
      <c r="L109" s="17"/>
      <c r="M109" s="7"/>
    </row>
    <row r="110" spans="1:13" s="38" customFormat="1">
      <c r="A110" s="36"/>
      <c r="B110" s="20"/>
      <c r="C110" s="13"/>
      <c r="D110" s="36"/>
      <c r="E110" s="37"/>
      <c r="F110" s="22"/>
      <c r="G110" s="30"/>
      <c r="H110" s="30"/>
      <c r="I110" s="30"/>
      <c r="J110" s="17"/>
      <c r="K110" s="17"/>
      <c r="L110" s="17"/>
      <c r="M110" s="7"/>
    </row>
    <row r="111" spans="1:13" s="38" customFormat="1">
      <c r="A111" s="36"/>
      <c r="B111" s="20"/>
      <c r="C111" s="13"/>
      <c r="D111" s="36"/>
      <c r="E111" s="37"/>
      <c r="F111" s="22"/>
      <c r="G111" s="30"/>
      <c r="H111" s="30"/>
      <c r="I111" s="30"/>
      <c r="J111" s="17"/>
      <c r="K111" s="17"/>
      <c r="L111" s="17"/>
      <c r="M111" s="7"/>
    </row>
    <row r="112" spans="1:13" s="38" customFormat="1">
      <c r="A112" s="36"/>
      <c r="B112" s="20"/>
      <c r="C112" s="13"/>
      <c r="D112" s="36"/>
      <c r="E112" s="37"/>
      <c r="F112" s="22"/>
      <c r="G112" s="30"/>
      <c r="H112" s="30"/>
      <c r="I112" s="30"/>
      <c r="J112" s="17"/>
      <c r="K112" s="17"/>
      <c r="L112" s="17"/>
      <c r="M112" s="7"/>
    </row>
    <row r="113" spans="1:13" s="38" customFormat="1">
      <c r="A113" s="36"/>
      <c r="B113" s="20"/>
      <c r="C113" s="13"/>
      <c r="D113" s="36"/>
      <c r="E113" s="36"/>
      <c r="F113" s="22"/>
      <c r="G113" s="30"/>
      <c r="H113" s="30"/>
      <c r="I113" s="30"/>
      <c r="J113" s="17"/>
      <c r="K113" s="17"/>
      <c r="L113" s="17"/>
      <c r="M113" s="7"/>
    </row>
    <row r="114" spans="1:13" s="38" customFormat="1">
      <c r="A114" s="36"/>
      <c r="B114" s="20"/>
      <c r="C114" s="13"/>
      <c r="D114" s="45"/>
      <c r="E114" s="13"/>
      <c r="F114" s="22"/>
      <c r="G114" s="30"/>
      <c r="H114" s="30"/>
      <c r="I114" s="30"/>
      <c r="J114" s="17"/>
      <c r="K114" s="17"/>
      <c r="L114" s="17"/>
      <c r="M114" s="7"/>
    </row>
    <row r="115" spans="1:13" s="38" customFormat="1">
      <c r="A115" s="36"/>
      <c r="B115" s="20"/>
      <c r="C115" s="13"/>
      <c r="D115" s="45"/>
      <c r="E115" s="13"/>
      <c r="F115" s="22"/>
      <c r="G115" s="30"/>
      <c r="H115" s="30"/>
      <c r="I115" s="30"/>
      <c r="J115" s="17"/>
      <c r="K115" s="17"/>
      <c r="L115" s="17"/>
      <c r="M115" s="7"/>
    </row>
    <row r="116" spans="1:13" s="38" customFormat="1">
      <c r="A116" s="36"/>
      <c r="B116" s="20"/>
      <c r="C116" s="13"/>
      <c r="D116" s="45"/>
      <c r="E116" s="45"/>
      <c r="F116" s="22"/>
      <c r="G116" s="30"/>
      <c r="H116" s="30"/>
      <c r="I116" s="30"/>
      <c r="J116" s="17"/>
      <c r="K116" s="17"/>
      <c r="L116" s="17"/>
      <c r="M116" s="7"/>
    </row>
    <row r="117" spans="1:13" s="38" customFormat="1">
      <c r="A117" s="36"/>
      <c r="B117" s="20"/>
      <c r="C117" s="13"/>
      <c r="D117" s="45"/>
      <c r="E117" s="13"/>
      <c r="F117" s="22"/>
      <c r="G117" s="30"/>
      <c r="H117" s="30"/>
      <c r="I117" s="30"/>
      <c r="J117" s="17"/>
      <c r="K117" s="17"/>
      <c r="L117" s="17"/>
      <c r="M117" s="7"/>
    </row>
    <row r="118" spans="1:13" s="38" customFormat="1">
      <c r="A118" s="36"/>
      <c r="B118" s="20"/>
      <c r="C118" s="13"/>
      <c r="D118" s="45"/>
      <c r="E118" s="13"/>
      <c r="F118" s="22"/>
      <c r="G118" s="30"/>
      <c r="H118" s="30"/>
      <c r="I118" s="30"/>
      <c r="J118" s="17"/>
      <c r="K118" s="17"/>
      <c r="L118" s="17"/>
      <c r="M118" s="7"/>
    </row>
    <row r="119" spans="1:13" s="38" customFormat="1">
      <c r="A119" s="36"/>
      <c r="B119" s="20"/>
      <c r="C119" s="13"/>
      <c r="D119" s="45"/>
      <c r="E119" s="13"/>
      <c r="F119" s="22"/>
      <c r="G119" s="30"/>
      <c r="H119" s="30"/>
      <c r="I119" s="30"/>
      <c r="J119" s="17"/>
      <c r="K119" s="17"/>
      <c r="L119" s="17"/>
      <c r="M119" s="7"/>
    </row>
    <row r="120" spans="1:13" s="38" customFormat="1">
      <c r="A120" s="36"/>
      <c r="B120" s="20"/>
      <c r="C120" s="13"/>
      <c r="D120" s="45"/>
      <c r="E120" s="13"/>
      <c r="F120" s="22"/>
      <c r="G120" s="30"/>
      <c r="H120" s="30"/>
      <c r="I120" s="30"/>
      <c r="J120" s="17"/>
      <c r="K120" s="17"/>
      <c r="L120" s="17"/>
      <c r="M120" s="7"/>
    </row>
    <row r="121" spans="1:13" s="38" customFormat="1">
      <c r="A121" s="36"/>
      <c r="B121" s="20"/>
      <c r="C121" s="13"/>
      <c r="D121" s="45"/>
      <c r="E121" s="45"/>
      <c r="F121" s="22"/>
      <c r="G121" s="30"/>
      <c r="H121" s="30"/>
      <c r="I121" s="30"/>
      <c r="J121" s="17"/>
      <c r="K121" s="17"/>
      <c r="L121" s="17"/>
      <c r="M121" s="7"/>
    </row>
    <row r="122" spans="1:13" s="38" customFormat="1">
      <c r="A122" s="36"/>
      <c r="B122" s="20"/>
      <c r="C122" s="13"/>
      <c r="D122" s="45"/>
      <c r="E122" s="45"/>
      <c r="F122" s="22"/>
      <c r="G122" s="30"/>
      <c r="H122" s="30"/>
      <c r="I122" s="30"/>
      <c r="J122" s="17"/>
      <c r="K122" s="17"/>
      <c r="L122" s="17"/>
      <c r="M122" s="7"/>
    </row>
    <row r="123" spans="1:13" s="38" customFormat="1">
      <c r="A123" s="36"/>
      <c r="B123" s="20"/>
      <c r="C123" s="13"/>
      <c r="D123" s="45"/>
      <c r="E123" s="45"/>
      <c r="F123" s="22"/>
      <c r="G123" s="30"/>
      <c r="H123" s="30"/>
      <c r="I123" s="30"/>
      <c r="J123" s="17"/>
      <c r="K123" s="17"/>
      <c r="L123" s="17"/>
      <c r="M123" s="7"/>
    </row>
    <row r="124" spans="1:13" s="38" customFormat="1">
      <c r="A124" s="36"/>
      <c r="B124" s="20"/>
      <c r="C124" s="13"/>
      <c r="D124" s="45"/>
      <c r="E124" s="45"/>
      <c r="F124" s="22"/>
      <c r="G124" s="30"/>
      <c r="H124" s="30"/>
      <c r="I124" s="30"/>
      <c r="J124" s="17"/>
      <c r="K124" s="17"/>
      <c r="L124" s="17"/>
      <c r="M124" s="7"/>
    </row>
    <row r="125" spans="1:13" s="38" customFormat="1">
      <c r="A125" s="36"/>
      <c r="B125" s="20"/>
      <c r="C125" s="13"/>
      <c r="D125" s="45"/>
      <c r="E125" s="13"/>
      <c r="F125" s="22"/>
      <c r="G125" s="30"/>
      <c r="H125" s="30"/>
      <c r="I125" s="30"/>
      <c r="J125" s="17"/>
      <c r="K125" s="17"/>
      <c r="L125" s="17"/>
      <c r="M125" s="7"/>
    </row>
    <row r="126" spans="1:13" s="38" customFormat="1">
      <c r="A126" s="36"/>
      <c r="B126" s="20"/>
      <c r="C126" s="13"/>
      <c r="D126" s="45"/>
      <c r="E126" s="13"/>
      <c r="F126" s="22"/>
      <c r="G126" s="30"/>
      <c r="H126" s="30"/>
      <c r="I126" s="30"/>
      <c r="J126" s="17"/>
      <c r="K126" s="17"/>
      <c r="L126" s="17"/>
      <c r="M126" s="7"/>
    </row>
    <row r="127" spans="1:13" s="38" customFormat="1">
      <c r="A127" s="36"/>
      <c r="B127" s="20"/>
      <c r="C127" s="13"/>
      <c r="D127" s="45"/>
      <c r="E127" s="13"/>
      <c r="F127" s="22"/>
      <c r="G127" s="30"/>
      <c r="H127" s="30"/>
      <c r="I127" s="30"/>
      <c r="J127" s="17"/>
      <c r="K127" s="17"/>
      <c r="L127" s="17"/>
      <c r="M127" s="7"/>
    </row>
    <row r="128" spans="1:13" s="38" customFormat="1">
      <c r="A128" s="36"/>
      <c r="B128" s="20"/>
      <c r="C128" s="13"/>
      <c r="D128" s="45"/>
      <c r="E128" s="13"/>
      <c r="F128" s="22"/>
      <c r="G128" s="30"/>
      <c r="H128" s="30"/>
      <c r="I128" s="30"/>
      <c r="J128" s="17"/>
      <c r="K128" s="17"/>
      <c r="L128" s="17"/>
      <c r="M128" s="7"/>
    </row>
    <row r="129" spans="1:13" s="38" customFormat="1">
      <c r="A129" s="36"/>
      <c r="B129" s="20"/>
      <c r="C129" s="13"/>
      <c r="D129" s="45"/>
      <c r="E129" s="13"/>
      <c r="F129" s="22"/>
      <c r="G129" s="30"/>
      <c r="H129" s="30"/>
      <c r="I129" s="30"/>
      <c r="J129" s="17"/>
      <c r="K129" s="17"/>
      <c r="L129" s="17"/>
      <c r="M129" s="7"/>
    </row>
    <row r="130" spans="1:13" s="38" customFormat="1">
      <c r="A130" s="36"/>
      <c r="B130" s="20"/>
      <c r="C130" s="13"/>
      <c r="D130" s="45"/>
      <c r="E130" s="13"/>
      <c r="F130" s="22"/>
      <c r="G130" s="30"/>
      <c r="H130" s="30"/>
      <c r="I130" s="30"/>
      <c r="J130" s="17"/>
      <c r="K130" s="17"/>
      <c r="L130" s="17"/>
      <c r="M130" s="7"/>
    </row>
    <row r="131" spans="1:13" s="38" customFormat="1">
      <c r="A131" s="36"/>
      <c r="B131" s="20"/>
      <c r="C131" s="13"/>
      <c r="D131" s="45"/>
      <c r="E131" s="13"/>
      <c r="F131" s="22"/>
      <c r="G131" s="30"/>
      <c r="H131" s="30"/>
      <c r="I131" s="30"/>
      <c r="J131" s="17"/>
      <c r="K131" s="17"/>
      <c r="L131" s="17"/>
      <c r="M131" s="7"/>
    </row>
    <row r="132" spans="1:13" s="38" customFormat="1">
      <c r="A132" s="36"/>
      <c r="B132" s="20"/>
      <c r="C132" s="13"/>
      <c r="D132" s="45"/>
      <c r="E132" s="13"/>
      <c r="F132" s="22"/>
      <c r="G132" s="30"/>
      <c r="H132" s="30"/>
      <c r="I132" s="30"/>
      <c r="J132" s="17"/>
      <c r="K132" s="17"/>
      <c r="L132" s="17"/>
      <c r="M132" s="7"/>
    </row>
    <row r="133" spans="1:13" s="38" customFormat="1">
      <c r="A133" s="36"/>
      <c r="B133" s="20"/>
      <c r="C133" s="13"/>
      <c r="D133" s="45"/>
      <c r="E133" s="13"/>
      <c r="F133" s="22"/>
      <c r="G133" s="30"/>
      <c r="H133" s="30"/>
      <c r="I133" s="30"/>
      <c r="J133" s="17"/>
      <c r="K133" s="17"/>
      <c r="L133" s="17"/>
      <c r="M133" s="7"/>
    </row>
    <row r="134" spans="1:13" s="38" customFormat="1">
      <c r="A134" s="36"/>
      <c r="B134" s="20"/>
      <c r="C134" s="13"/>
      <c r="D134" s="45"/>
      <c r="E134" s="13"/>
      <c r="F134" s="22"/>
      <c r="G134" s="30"/>
      <c r="H134" s="30"/>
      <c r="I134" s="30"/>
      <c r="J134" s="17"/>
      <c r="K134" s="17"/>
      <c r="L134" s="17"/>
      <c r="M134" s="7"/>
    </row>
    <row r="135" spans="1:13" s="38" customFormat="1">
      <c r="A135" s="36"/>
      <c r="B135" s="20"/>
      <c r="C135" s="13"/>
      <c r="D135" s="45"/>
      <c r="E135" s="13"/>
      <c r="F135" s="22"/>
      <c r="G135" s="30"/>
      <c r="H135" s="30"/>
      <c r="I135" s="30"/>
      <c r="J135" s="17"/>
      <c r="K135" s="17"/>
      <c r="L135" s="17"/>
      <c r="M135" s="7"/>
    </row>
    <row r="136" spans="1:13" s="38" customFormat="1">
      <c r="A136" s="36"/>
      <c r="B136" s="20"/>
      <c r="C136" s="13"/>
      <c r="D136" s="45"/>
      <c r="E136" s="13"/>
      <c r="F136" s="22"/>
      <c r="G136" s="30"/>
      <c r="H136" s="30"/>
      <c r="I136" s="30"/>
      <c r="J136" s="17"/>
      <c r="K136" s="17"/>
      <c r="L136" s="17"/>
      <c r="M136" s="7"/>
    </row>
    <row r="137" spans="1:13" s="38" customFormat="1">
      <c r="A137" s="36"/>
      <c r="B137" s="20"/>
      <c r="C137" s="13"/>
      <c r="D137" s="45"/>
      <c r="E137" s="13"/>
      <c r="F137" s="22"/>
      <c r="G137" s="30"/>
      <c r="H137" s="30"/>
      <c r="I137" s="30"/>
      <c r="J137" s="17"/>
      <c r="K137" s="17"/>
      <c r="L137" s="17"/>
      <c r="M137" s="7"/>
    </row>
    <row r="138" spans="1:13" s="38" customFormat="1">
      <c r="A138" s="36"/>
      <c r="B138" s="20"/>
      <c r="C138" s="13"/>
      <c r="D138" s="45"/>
      <c r="E138" s="13"/>
      <c r="F138" s="22"/>
      <c r="G138" s="30"/>
      <c r="H138" s="30"/>
      <c r="I138" s="30"/>
      <c r="J138" s="17"/>
      <c r="K138" s="17"/>
      <c r="L138" s="17"/>
      <c r="M138" s="7"/>
    </row>
    <row r="139" spans="1:13" s="38" customFormat="1">
      <c r="A139" s="36"/>
      <c r="B139" s="20"/>
      <c r="C139" s="13"/>
      <c r="D139" s="45"/>
      <c r="E139" s="13"/>
      <c r="F139" s="22"/>
      <c r="G139" s="30"/>
      <c r="H139" s="30"/>
      <c r="I139" s="30"/>
      <c r="J139" s="17"/>
      <c r="K139" s="17"/>
      <c r="L139" s="17"/>
      <c r="M139" s="7"/>
    </row>
    <row r="140" spans="1:13" s="38" customFormat="1">
      <c r="A140" s="36"/>
      <c r="B140" s="20"/>
      <c r="C140" s="13"/>
      <c r="D140" s="45"/>
      <c r="E140" s="13"/>
      <c r="F140" s="22"/>
      <c r="G140" s="30"/>
      <c r="H140" s="30"/>
      <c r="I140" s="30"/>
      <c r="J140" s="17"/>
      <c r="K140" s="17"/>
      <c r="L140" s="17"/>
      <c r="M140" s="7"/>
    </row>
    <row r="141" spans="1:13" s="38" customFormat="1">
      <c r="A141" s="36"/>
      <c r="B141" s="20"/>
      <c r="C141" s="13"/>
      <c r="D141" s="45"/>
      <c r="E141" s="13"/>
      <c r="F141" s="22"/>
      <c r="G141" s="30"/>
      <c r="H141" s="30"/>
      <c r="I141" s="30"/>
      <c r="J141" s="17"/>
      <c r="K141" s="17"/>
      <c r="L141" s="17"/>
      <c r="M141" s="7"/>
    </row>
    <row r="142" spans="1:13" s="38" customFormat="1">
      <c r="A142" s="36"/>
      <c r="B142" s="20"/>
      <c r="C142" s="13"/>
      <c r="D142" s="45"/>
      <c r="E142" s="13"/>
      <c r="F142" s="22"/>
      <c r="G142" s="30"/>
      <c r="H142" s="30"/>
      <c r="I142" s="30"/>
      <c r="J142" s="17"/>
      <c r="K142" s="17"/>
      <c r="L142" s="17"/>
      <c r="M142" s="7"/>
    </row>
    <row r="143" spans="1:13" s="38" customFormat="1">
      <c r="A143" s="36"/>
      <c r="B143" s="20"/>
      <c r="C143" s="13"/>
      <c r="D143" s="45"/>
      <c r="E143" s="13"/>
      <c r="F143" s="22"/>
      <c r="G143" s="30"/>
      <c r="H143" s="30"/>
      <c r="I143" s="30"/>
      <c r="J143" s="17"/>
      <c r="K143" s="17"/>
      <c r="L143" s="17"/>
      <c r="M143" s="7"/>
    </row>
    <row r="144" spans="1:13" s="38" customFormat="1">
      <c r="A144" s="36"/>
      <c r="B144" s="20"/>
      <c r="C144" s="13"/>
      <c r="D144" s="45"/>
      <c r="E144" s="13"/>
      <c r="F144" s="22"/>
      <c r="G144" s="30"/>
      <c r="H144" s="30"/>
      <c r="I144" s="30"/>
      <c r="J144" s="17"/>
      <c r="K144" s="17"/>
      <c r="L144" s="17"/>
      <c r="M144" s="7"/>
    </row>
    <row r="145" spans="1:13" s="38" customFormat="1">
      <c r="A145" s="36"/>
      <c r="B145" s="20"/>
      <c r="C145" s="13"/>
      <c r="D145" s="45"/>
      <c r="E145" s="13"/>
      <c r="F145" s="22"/>
      <c r="G145" s="30"/>
      <c r="H145" s="30"/>
      <c r="I145" s="30"/>
      <c r="J145" s="17"/>
      <c r="K145" s="17"/>
      <c r="L145" s="17"/>
      <c r="M145" s="7"/>
    </row>
    <row r="146" spans="1:13" s="38" customFormat="1">
      <c r="A146" s="36"/>
      <c r="B146" s="20"/>
      <c r="C146" s="13"/>
      <c r="D146" s="45"/>
      <c r="E146" s="13"/>
      <c r="F146" s="22"/>
      <c r="G146" s="30"/>
      <c r="H146" s="30"/>
      <c r="I146" s="30"/>
      <c r="J146" s="17"/>
      <c r="K146" s="17"/>
      <c r="L146" s="17"/>
      <c r="M146" s="7"/>
    </row>
    <row r="147" spans="1:13" s="38" customFormat="1">
      <c r="A147" s="36"/>
      <c r="B147" s="20"/>
      <c r="C147" s="13"/>
      <c r="D147" s="45"/>
      <c r="E147" s="13"/>
      <c r="F147" s="22"/>
      <c r="G147" s="30"/>
      <c r="H147" s="30"/>
      <c r="I147" s="30"/>
      <c r="J147" s="17"/>
      <c r="K147" s="17"/>
      <c r="L147" s="17"/>
      <c r="M147" s="7"/>
    </row>
    <row r="148" spans="1:13" s="38" customFormat="1">
      <c r="A148" s="36"/>
      <c r="B148" s="20"/>
      <c r="C148" s="13"/>
      <c r="D148" s="45"/>
      <c r="E148" s="13"/>
      <c r="F148" s="22"/>
      <c r="G148" s="30"/>
      <c r="H148" s="30"/>
      <c r="I148" s="30"/>
      <c r="J148" s="17"/>
      <c r="K148" s="17"/>
      <c r="L148" s="17"/>
      <c r="M148" s="7"/>
    </row>
    <row r="149" spans="1:13" s="38" customFormat="1">
      <c r="A149" s="36"/>
      <c r="B149" s="20"/>
      <c r="C149" s="13"/>
      <c r="D149" s="45"/>
      <c r="E149" s="13"/>
      <c r="F149" s="22"/>
      <c r="G149" s="30"/>
      <c r="H149" s="30"/>
      <c r="I149" s="30"/>
      <c r="J149" s="17"/>
      <c r="K149" s="17"/>
      <c r="L149" s="17"/>
      <c r="M149" s="7"/>
    </row>
    <row r="150" spans="1:13" s="38" customFormat="1">
      <c r="A150" s="36"/>
      <c r="B150" s="20"/>
      <c r="C150" s="13"/>
      <c r="D150" s="45"/>
      <c r="E150" s="13"/>
      <c r="F150" s="22"/>
      <c r="G150" s="30"/>
      <c r="H150" s="30"/>
      <c r="I150" s="30"/>
      <c r="J150" s="17"/>
      <c r="K150" s="17"/>
      <c r="L150" s="17"/>
      <c r="M150" s="7"/>
    </row>
    <row r="151" spans="1:13" s="38" customFormat="1">
      <c r="A151" s="36"/>
      <c r="B151" s="20"/>
      <c r="C151" s="13"/>
      <c r="D151" s="45"/>
      <c r="E151" s="13"/>
      <c r="F151" s="22"/>
      <c r="G151" s="30"/>
      <c r="H151" s="30"/>
      <c r="I151" s="30"/>
      <c r="J151" s="17"/>
      <c r="K151" s="17"/>
      <c r="L151" s="17"/>
      <c r="M151" s="7"/>
    </row>
    <row r="152" spans="1:13" s="38" customFormat="1">
      <c r="A152" s="36"/>
      <c r="B152" s="20"/>
      <c r="C152" s="13"/>
      <c r="D152" s="45"/>
      <c r="E152" s="13"/>
      <c r="F152" s="22"/>
      <c r="G152" s="30"/>
      <c r="H152" s="30"/>
      <c r="I152" s="30"/>
      <c r="J152" s="17"/>
      <c r="K152" s="17"/>
      <c r="L152" s="17"/>
      <c r="M152" s="7"/>
    </row>
    <row r="153" spans="1:13" s="38" customFormat="1">
      <c r="A153" s="36"/>
      <c r="B153" s="20"/>
      <c r="C153" s="13"/>
      <c r="D153" s="45"/>
      <c r="E153" s="13"/>
      <c r="F153" s="22"/>
      <c r="G153" s="30"/>
      <c r="H153" s="30"/>
      <c r="I153" s="30"/>
      <c r="J153" s="17"/>
      <c r="K153" s="17"/>
      <c r="L153" s="17"/>
      <c r="M153" s="7"/>
    </row>
    <row r="154" spans="1:13" s="38" customFormat="1">
      <c r="A154" s="36"/>
      <c r="B154" s="20"/>
      <c r="C154" s="13"/>
      <c r="D154" s="45"/>
      <c r="E154" s="13"/>
      <c r="F154" s="22"/>
      <c r="G154" s="30"/>
      <c r="H154" s="30"/>
      <c r="I154" s="30"/>
      <c r="J154" s="17"/>
      <c r="K154" s="17"/>
      <c r="L154" s="17"/>
      <c r="M154" s="7"/>
    </row>
    <row r="155" spans="1:13" s="38" customFormat="1">
      <c r="A155" s="36"/>
      <c r="B155" s="20"/>
      <c r="C155" s="13"/>
      <c r="D155" s="45"/>
      <c r="E155" s="13"/>
      <c r="F155" s="22"/>
      <c r="G155" s="30"/>
      <c r="H155" s="30"/>
      <c r="I155" s="30"/>
      <c r="J155" s="17"/>
      <c r="K155" s="17"/>
      <c r="L155" s="17"/>
      <c r="M155" s="7"/>
    </row>
    <row r="156" spans="1:13" s="38" customFormat="1">
      <c r="A156" s="45"/>
      <c r="B156" s="20"/>
      <c r="C156" s="13"/>
      <c r="D156" s="45"/>
      <c r="E156" s="13"/>
      <c r="F156" s="22"/>
      <c r="G156" s="30"/>
      <c r="H156" s="30"/>
      <c r="I156" s="30"/>
      <c r="J156" s="17"/>
      <c r="K156" s="17"/>
      <c r="L156" s="17"/>
      <c r="M156" s="7"/>
    </row>
    <row r="157" spans="1:13" s="38" customFormat="1">
      <c r="A157" s="45"/>
      <c r="B157" s="20"/>
      <c r="C157" s="13"/>
      <c r="D157" s="45"/>
      <c r="E157" s="13"/>
      <c r="F157" s="22"/>
      <c r="G157" s="30"/>
      <c r="H157" s="30"/>
      <c r="I157" s="30"/>
      <c r="J157" s="17"/>
      <c r="K157" s="17"/>
      <c r="L157" s="17"/>
      <c r="M157" s="7"/>
    </row>
    <row r="158" spans="1:13" s="38" customFormat="1">
      <c r="A158" s="45"/>
      <c r="B158" s="20"/>
      <c r="C158" s="13"/>
      <c r="D158" s="45"/>
      <c r="E158" s="13"/>
      <c r="F158" s="22"/>
      <c r="G158" s="30"/>
      <c r="H158" s="30"/>
      <c r="I158" s="30"/>
      <c r="J158" s="17"/>
      <c r="K158" s="17"/>
      <c r="L158" s="17"/>
      <c r="M158" s="7"/>
    </row>
    <row r="159" spans="1:13" s="38" customFormat="1">
      <c r="A159" s="45"/>
      <c r="B159" s="20"/>
      <c r="C159" s="13"/>
      <c r="D159" s="45"/>
      <c r="E159" s="13"/>
      <c r="F159" s="22"/>
      <c r="G159" s="30"/>
      <c r="H159" s="30"/>
      <c r="I159" s="30"/>
      <c r="J159" s="17"/>
      <c r="K159" s="17"/>
      <c r="L159" s="17"/>
      <c r="M159" s="7"/>
    </row>
    <row r="160" spans="1:13" s="38" customFormat="1">
      <c r="A160" s="45"/>
      <c r="B160" s="20"/>
      <c r="C160" s="13"/>
      <c r="D160" s="45"/>
      <c r="E160" s="13"/>
      <c r="F160" s="22"/>
      <c r="G160" s="30"/>
      <c r="H160" s="30"/>
      <c r="I160" s="30"/>
      <c r="J160" s="17"/>
      <c r="K160" s="17"/>
      <c r="L160" s="17"/>
      <c r="M160" s="7"/>
    </row>
    <row r="161" spans="1:13" s="38" customFormat="1">
      <c r="A161" s="45"/>
      <c r="B161" s="20"/>
      <c r="C161" s="13"/>
      <c r="D161" s="45"/>
      <c r="E161" s="13"/>
      <c r="F161" s="22"/>
      <c r="G161" s="30"/>
      <c r="H161" s="30"/>
      <c r="I161" s="30"/>
      <c r="J161" s="17"/>
      <c r="K161" s="17"/>
      <c r="L161" s="17"/>
      <c r="M161" s="7"/>
    </row>
    <row r="162" spans="1:13" s="38" customFormat="1">
      <c r="A162" s="45"/>
      <c r="B162" s="20"/>
      <c r="C162" s="13"/>
      <c r="D162" s="45"/>
      <c r="E162" s="13"/>
      <c r="F162" s="22"/>
      <c r="G162" s="30"/>
      <c r="H162" s="30"/>
      <c r="I162" s="30"/>
      <c r="J162" s="17"/>
      <c r="K162" s="17"/>
      <c r="L162" s="17"/>
      <c r="M162" s="7"/>
    </row>
    <row r="163" spans="1:13" s="38" customFormat="1">
      <c r="A163" s="45"/>
      <c r="B163" s="20"/>
      <c r="C163" s="13"/>
      <c r="D163" s="45"/>
      <c r="E163" s="13"/>
      <c r="F163" s="22"/>
      <c r="G163" s="30"/>
      <c r="H163" s="30"/>
      <c r="I163" s="30"/>
      <c r="J163" s="17"/>
      <c r="K163" s="17"/>
      <c r="L163" s="17"/>
      <c r="M163" s="7"/>
    </row>
    <row r="164" spans="1:13" s="38" customFormat="1">
      <c r="A164" s="45"/>
      <c r="B164" s="20"/>
      <c r="C164" s="13"/>
      <c r="D164" s="45"/>
      <c r="E164" s="13"/>
      <c r="F164" s="22"/>
      <c r="G164" s="30"/>
      <c r="H164" s="30"/>
      <c r="I164" s="30"/>
      <c r="J164" s="17"/>
      <c r="K164" s="17"/>
      <c r="L164" s="17"/>
      <c r="M164" s="7"/>
    </row>
    <row r="165" spans="1:13" s="38" customFormat="1">
      <c r="A165" s="45"/>
      <c r="B165" s="20"/>
      <c r="C165" s="13"/>
      <c r="D165" s="45"/>
      <c r="E165" s="13"/>
      <c r="F165" s="22"/>
      <c r="G165" s="30"/>
      <c r="H165" s="30"/>
      <c r="I165" s="30"/>
      <c r="J165" s="17"/>
      <c r="K165" s="17"/>
      <c r="L165" s="17"/>
      <c r="M165" s="7"/>
    </row>
    <row r="166" spans="1:13" s="38" customFormat="1">
      <c r="A166" s="45"/>
      <c r="B166" s="20"/>
      <c r="C166" s="13"/>
      <c r="D166" s="45"/>
      <c r="E166" s="13"/>
      <c r="F166" s="22"/>
      <c r="G166" s="30"/>
      <c r="H166" s="30"/>
      <c r="I166" s="30"/>
      <c r="J166" s="17"/>
      <c r="K166" s="17"/>
      <c r="L166" s="17"/>
      <c r="M166" s="7"/>
    </row>
    <row r="167" spans="1:13" s="38" customFormat="1">
      <c r="A167" s="45"/>
      <c r="B167" s="20"/>
      <c r="C167" s="13"/>
      <c r="D167" s="45"/>
      <c r="E167" s="13"/>
      <c r="F167" s="22"/>
      <c r="G167" s="30"/>
      <c r="H167" s="30"/>
      <c r="I167" s="30"/>
      <c r="J167" s="17"/>
      <c r="K167" s="17"/>
      <c r="L167" s="17"/>
      <c r="M167" s="7"/>
    </row>
    <row r="168" spans="1:13" s="38" customFormat="1">
      <c r="A168" s="45"/>
      <c r="B168" s="20"/>
      <c r="C168" s="13"/>
      <c r="D168" s="45"/>
      <c r="E168" s="13"/>
      <c r="F168" s="22"/>
      <c r="G168" s="30"/>
      <c r="H168" s="30"/>
      <c r="I168" s="30"/>
      <c r="J168" s="17"/>
      <c r="K168" s="17"/>
      <c r="L168" s="17"/>
      <c r="M168" s="7"/>
    </row>
    <row r="169" spans="1:13" s="38" customFormat="1">
      <c r="A169" s="45"/>
      <c r="B169" s="20"/>
      <c r="C169" s="13"/>
      <c r="D169" s="45"/>
      <c r="E169" s="13"/>
      <c r="F169" s="22"/>
      <c r="G169" s="30"/>
      <c r="H169" s="30"/>
      <c r="I169" s="30"/>
      <c r="J169" s="17"/>
      <c r="K169" s="17"/>
      <c r="L169" s="17"/>
      <c r="M169" s="7"/>
    </row>
    <row r="170" spans="1:13" s="38" customFormat="1">
      <c r="A170" s="45"/>
      <c r="B170" s="20"/>
      <c r="C170" s="13"/>
      <c r="D170" s="45"/>
      <c r="E170" s="13"/>
      <c r="F170" s="22"/>
      <c r="G170" s="30"/>
      <c r="H170" s="30"/>
      <c r="I170" s="30"/>
      <c r="J170" s="17"/>
      <c r="K170" s="17"/>
      <c r="L170" s="17"/>
      <c r="M170" s="7"/>
    </row>
    <row r="171" spans="1:13" s="38" customFormat="1">
      <c r="A171" s="45"/>
      <c r="B171" s="20"/>
      <c r="C171" s="13"/>
      <c r="D171" s="45"/>
      <c r="E171" s="13"/>
      <c r="F171" s="22"/>
      <c r="G171" s="30"/>
      <c r="H171" s="30"/>
      <c r="I171" s="30"/>
      <c r="J171" s="17"/>
      <c r="K171" s="17"/>
      <c r="L171" s="17"/>
      <c r="M171" s="7"/>
    </row>
    <row r="172" spans="1:13" s="38" customFormat="1">
      <c r="A172" s="45"/>
      <c r="B172" s="20"/>
      <c r="C172" s="13"/>
      <c r="D172" s="45"/>
      <c r="E172" s="13"/>
      <c r="F172" s="22"/>
      <c r="G172" s="30"/>
      <c r="H172" s="30"/>
      <c r="I172" s="30"/>
      <c r="J172" s="17"/>
      <c r="K172" s="17"/>
      <c r="L172" s="17"/>
      <c r="M172" s="7"/>
    </row>
    <row r="173" spans="1:13" s="38" customFormat="1">
      <c r="A173" s="45"/>
      <c r="B173" s="20"/>
      <c r="C173" s="13"/>
      <c r="D173" s="45"/>
      <c r="E173" s="13"/>
      <c r="F173" s="22"/>
      <c r="G173" s="30"/>
      <c r="H173" s="30"/>
      <c r="I173" s="30"/>
      <c r="J173" s="17"/>
      <c r="K173" s="17"/>
      <c r="L173" s="17"/>
      <c r="M173" s="7"/>
    </row>
    <row r="174" spans="1:13" s="38" customFormat="1">
      <c r="A174" s="45"/>
      <c r="B174" s="20"/>
      <c r="C174" s="13"/>
      <c r="D174" s="45"/>
      <c r="E174" s="13"/>
      <c r="F174" s="22"/>
      <c r="G174" s="30"/>
      <c r="H174" s="30"/>
      <c r="I174" s="30"/>
      <c r="J174" s="17"/>
      <c r="K174" s="17"/>
      <c r="L174" s="17"/>
      <c r="M174" s="7"/>
    </row>
    <row r="175" spans="1:13" s="38" customFormat="1">
      <c r="A175" s="45"/>
      <c r="B175" s="20"/>
      <c r="C175" s="13"/>
      <c r="D175" s="45"/>
      <c r="E175" s="13"/>
      <c r="F175" s="22"/>
      <c r="G175" s="30"/>
      <c r="H175" s="30"/>
      <c r="I175" s="30"/>
      <c r="J175" s="17"/>
      <c r="K175" s="17"/>
      <c r="L175" s="17"/>
      <c r="M175" s="7"/>
    </row>
    <row r="176" spans="1:13" s="38" customFormat="1">
      <c r="A176" s="45"/>
      <c r="B176" s="20"/>
      <c r="C176" s="13"/>
      <c r="D176" s="45"/>
      <c r="E176" s="13"/>
      <c r="F176" s="22"/>
      <c r="G176" s="30"/>
      <c r="H176" s="30"/>
      <c r="I176" s="30"/>
      <c r="J176" s="17"/>
      <c r="K176" s="17"/>
      <c r="L176" s="17"/>
      <c r="M176" s="7"/>
    </row>
    <row r="177" spans="1:13" s="38" customFormat="1">
      <c r="A177" s="45"/>
      <c r="B177" s="20"/>
      <c r="C177" s="13"/>
      <c r="D177" s="45"/>
      <c r="E177" s="13"/>
      <c r="F177" s="22"/>
      <c r="G177" s="30"/>
      <c r="H177" s="30"/>
      <c r="I177" s="30"/>
      <c r="J177" s="17"/>
      <c r="K177" s="17"/>
      <c r="L177" s="17"/>
      <c r="M177" s="7"/>
    </row>
    <row r="178" spans="1:13" s="38" customFormat="1">
      <c r="A178" s="45"/>
      <c r="B178" s="20"/>
      <c r="C178" s="13"/>
      <c r="D178" s="45"/>
      <c r="E178" s="13"/>
      <c r="F178" s="22"/>
      <c r="G178" s="30"/>
      <c r="H178" s="30"/>
      <c r="I178" s="30"/>
      <c r="J178" s="17"/>
      <c r="K178" s="17"/>
      <c r="L178" s="17"/>
      <c r="M178" s="7"/>
    </row>
    <row r="179" spans="1:13" s="38" customFormat="1">
      <c r="A179" s="45"/>
      <c r="B179" s="20"/>
      <c r="C179" s="13"/>
      <c r="D179" s="45"/>
      <c r="E179" s="13"/>
      <c r="F179" s="22"/>
      <c r="G179" s="30"/>
      <c r="H179" s="30"/>
      <c r="I179" s="30"/>
      <c r="J179" s="17"/>
      <c r="K179" s="17"/>
      <c r="L179" s="17"/>
      <c r="M179" s="7"/>
    </row>
    <row r="180" spans="1:13" s="38" customFormat="1">
      <c r="A180" s="45"/>
      <c r="B180" s="20"/>
      <c r="C180" s="13"/>
      <c r="D180" s="45"/>
      <c r="E180" s="13"/>
      <c r="F180" s="22"/>
      <c r="G180" s="30"/>
      <c r="H180" s="30"/>
      <c r="I180" s="30"/>
      <c r="J180" s="17"/>
      <c r="K180" s="17"/>
      <c r="L180" s="17"/>
      <c r="M180" s="7"/>
    </row>
    <row r="181" spans="1:13" s="38" customFormat="1">
      <c r="A181" s="45"/>
      <c r="B181" s="20"/>
      <c r="C181" s="13"/>
      <c r="D181" s="45"/>
      <c r="E181" s="13"/>
      <c r="F181" s="22"/>
      <c r="G181" s="30"/>
      <c r="H181" s="30"/>
      <c r="I181" s="30"/>
      <c r="J181" s="17"/>
      <c r="K181" s="17"/>
      <c r="L181" s="17"/>
      <c r="M181" s="7"/>
    </row>
    <row r="182" spans="1:13" s="38" customFormat="1">
      <c r="A182" s="45"/>
      <c r="B182" s="20"/>
      <c r="C182" s="13"/>
      <c r="D182" s="45"/>
      <c r="E182" s="13"/>
      <c r="F182" s="22"/>
      <c r="G182" s="30"/>
      <c r="H182" s="30"/>
      <c r="I182" s="30"/>
      <c r="J182" s="17"/>
      <c r="K182" s="17"/>
      <c r="L182" s="17"/>
      <c r="M182" s="7"/>
    </row>
    <row r="183" spans="1:13" s="38" customFormat="1">
      <c r="A183" s="45"/>
      <c r="B183" s="20"/>
      <c r="C183" s="13"/>
      <c r="D183" s="45"/>
      <c r="E183" s="13"/>
      <c r="F183" s="22"/>
      <c r="G183" s="30"/>
      <c r="H183" s="30"/>
      <c r="I183" s="30"/>
      <c r="J183" s="17"/>
      <c r="K183" s="17"/>
      <c r="L183" s="17"/>
      <c r="M183" s="7"/>
    </row>
    <row r="184" spans="1:13" s="38" customFormat="1">
      <c r="A184" s="45"/>
      <c r="B184" s="20"/>
      <c r="C184" s="13"/>
      <c r="D184" s="45"/>
      <c r="E184" s="13"/>
      <c r="F184" s="22"/>
      <c r="G184" s="30"/>
      <c r="H184" s="30"/>
      <c r="I184" s="30"/>
      <c r="J184" s="17"/>
      <c r="K184" s="17"/>
      <c r="L184" s="17"/>
      <c r="M184" s="7"/>
    </row>
    <row r="185" spans="1:13" s="38" customFormat="1">
      <c r="A185" s="45"/>
      <c r="B185" s="20"/>
      <c r="C185" s="13"/>
      <c r="D185" s="45"/>
      <c r="E185" s="13"/>
      <c r="F185" s="22"/>
      <c r="G185" s="30"/>
      <c r="H185" s="30"/>
      <c r="I185" s="30"/>
      <c r="J185" s="17"/>
      <c r="K185" s="17"/>
      <c r="L185" s="17"/>
      <c r="M185" s="7"/>
    </row>
    <row r="186" spans="1:13" s="38" customFormat="1">
      <c r="A186" s="45"/>
      <c r="B186" s="20"/>
      <c r="C186" s="13"/>
      <c r="D186" s="45"/>
      <c r="E186" s="13"/>
      <c r="F186" s="22"/>
      <c r="G186" s="30"/>
      <c r="H186" s="30"/>
      <c r="I186" s="30"/>
      <c r="J186" s="17"/>
      <c r="K186" s="17"/>
      <c r="L186" s="17"/>
      <c r="M186" s="7"/>
    </row>
    <row r="187" spans="1:13" s="38" customFormat="1">
      <c r="A187" s="45"/>
      <c r="B187" s="20"/>
      <c r="C187" s="13"/>
      <c r="D187" s="45"/>
      <c r="E187" s="45"/>
      <c r="F187" s="22"/>
      <c r="G187" s="30"/>
      <c r="H187" s="30"/>
      <c r="I187" s="30"/>
      <c r="J187" s="17"/>
      <c r="K187" s="17"/>
      <c r="L187" s="17"/>
      <c r="M187" s="7"/>
    </row>
    <row r="188" spans="1:13" s="38" customFormat="1">
      <c r="A188" s="45"/>
      <c r="B188" s="20"/>
      <c r="C188" s="13"/>
      <c r="D188" s="45"/>
      <c r="E188" s="13"/>
      <c r="F188" s="22"/>
      <c r="G188" s="30"/>
      <c r="H188" s="30"/>
      <c r="I188" s="30"/>
      <c r="J188" s="17"/>
      <c r="K188" s="17"/>
      <c r="L188" s="17"/>
      <c r="M188" s="7"/>
    </row>
    <row r="189" spans="1:13" s="38" customFormat="1">
      <c r="A189" s="45"/>
      <c r="B189" s="20"/>
      <c r="C189" s="13"/>
      <c r="D189" s="45"/>
      <c r="E189" s="13"/>
      <c r="F189" s="22"/>
      <c r="G189" s="30"/>
      <c r="H189" s="30"/>
      <c r="I189" s="30"/>
      <c r="J189" s="17"/>
      <c r="K189" s="17"/>
      <c r="L189" s="17"/>
      <c r="M189" s="7"/>
    </row>
    <row r="190" spans="1:13" s="38" customFormat="1">
      <c r="A190" s="45"/>
      <c r="B190" s="20"/>
      <c r="C190" s="13"/>
      <c r="D190" s="45"/>
      <c r="E190" s="13"/>
      <c r="F190" s="22"/>
      <c r="G190" s="30"/>
      <c r="H190" s="30"/>
      <c r="I190" s="30"/>
      <c r="J190" s="17"/>
      <c r="K190" s="17"/>
      <c r="L190" s="17"/>
      <c r="M190" s="7"/>
    </row>
    <row r="191" spans="1:13" s="38" customFormat="1">
      <c r="A191" s="45"/>
      <c r="B191" s="20"/>
      <c r="C191" s="13"/>
      <c r="D191" s="45"/>
      <c r="E191" s="13"/>
      <c r="F191" s="22"/>
      <c r="G191" s="30"/>
      <c r="H191" s="30"/>
      <c r="I191" s="30"/>
      <c r="J191" s="17"/>
      <c r="K191" s="17"/>
      <c r="L191" s="17"/>
      <c r="M191" s="7"/>
    </row>
    <row r="192" spans="1:13" s="38" customFormat="1">
      <c r="A192" s="45"/>
      <c r="B192" s="20"/>
      <c r="C192" s="13"/>
      <c r="D192" s="45"/>
      <c r="E192" s="45"/>
      <c r="F192" s="22"/>
      <c r="G192" s="30"/>
      <c r="H192" s="30"/>
      <c r="I192" s="30"/>
      <c r="J192" s="17"/>
      <c r="K192" s="17"/>
      <c r="L192" s="17"/>
      <c r="M192" s="7"/>
    </row>
    <row r="193" spans="1:13" s="38" customFormat="1">
      <c r="A193" s="45"/>
      <c r="B193" s="20"/>
      <c r="C193" s="13"/>
      <c r="D193" s="45"/>
      <c r="E193" s="45"/>
      <c r="F193" s="22"/>
      <c r="G193" s="30"/>
      <c r="H193" s="30"/>
      <c r="I193" s="30"/>
      <c r="J193" s="17"/>
      <c r="K193" s="17"/>
      <c r="L193" s="17"/>
      <c r="M193" s="7"/>
    </row>
    <row r="194" spans="1:13" s="38" customFormat="1">
      <c r="A194" s="45"/>
      <c r="B194" s="20"/>
      <c r="C194" s="13"/>
      <c r="D194" s="45"/>
      <c r="E194" s="45"/>
      <c r="F194" s="22"/>
      <c r="G194" s="30"/>
      <c r="H194" s="30"/>
      <c r="I194" s="30"/>
      <c r="J194" s="17"/>
      <c r="K194" s="17"/>
      <c r="L194" s="17"/>
      <c r="M194" s="7"/>
    </row>
    <row r="195" spans="1:13" s="38" customFormat="1">
      <c r="A195" s="45"/>
      <c r="B195" s="20"/>
      <c r="C195" s="13"/>
      <c r="D195" s="45"/>
      <c r="E195" s="13"/>
      <c r="F195" s="22"/>
      <c r="G195" s="30"/>
      <c r="H195" s="30"/>
      <c r="I195" s="30"/>
      <c r="J195" s="17"/>
      <c r="K195" s="17"/>
      <c r="L195" s="17"/>
      <c r="M195" s="7"/>
    </row>
    <row r="196" spans="1:13" s="38" customFormat="1">
      <c r="A196" s="45"/>
      <c r="B196" s="20"/>
      <c r="C196" s="13"/>
      <c r="D196" s="45"/>
      <c r="E196" s="13"/>
      <c r="F196" s="22"/>
      <c r="G196" s="30"/>
      <c r="H196" s="30"/>
      <c r="I196" s="30"/>
      <c r="J196" s="17"/>
      <c r="K196" s="17"/>
      <c r="L196" s="17"/>
      <c r="M196" s="7"/>
    </row>
    <row r="197" spans="1:13" s="38" customFormat="1">
      <c r="A197" s="45"/>
      <c r="B197" s="20"/>
      <c r="C197" s="13"/>
      <c r="D197" s="45"/>
      <c r="E197" s="13"/>
      <c r="F197" s="22"/>
      <c r="G197" s="30"/>
      <c r="H197" s="30"/>
      <c r="I197" s="30"/>
      <c r="J197" s="17"/>
      <c r="K197" s="17"/>
      <c r="L197" s="17"/>
      <c r="M197" s="7"/>
    </row>
    <row r="198" spans="1:13" s="38" customFormat="1">
      <c r="A198" s="45"/>
      <c r="B198" s="20"/>
      <c r="C198" s="13"/>
      <c r="D198" s="45"/>
      <c r="E198" s="13"/>
      <c r="F198" s="22"/>
      <c r="G198" s="30"/>
      <c r="H198" s="30"/>
      <c r="I198" s="30"/>
      <c r="J198" s="17"/>
      <c r="K198" s="17"/>
      <c r="L198" s="17"/>
      <c r="M198" s="7"/>
    </row>
    <row r="199" spans="1:13" s="38" customFormat="1">
      <c r="A199" s="45"/>
      <c r="B199" s="20"/>
      <c r="C199" s="13"/>
      <c r="D199" s="45"/>
      <c r="E199" s="13"/>
      <c r="F199" s="22"/>
      <c r="G199" s="30"/>
      <c r="H199" s="30"/>
      <c r="I199" s="30"/>
      <c r="J199" s="17"/>
      <c r="K199" s="17"/>
      <c r="L199" s="17"/>
      <c r="M199" s="7"/>
    </row>
    <row r="200" spans="1:13" s="38" customFormat="1">
      <c r="A200" s="45"/>
      <c r="B200" s="20"/>
      <c r="C200" s="13"/>
      <c r="D200" s="45"/>
      <c r="E200" s="13"/>
      <c r="F200" s="22"/>
      <c r="G200" s="30"/>
      <c r="H200" s="30"/>
      <c r="I200" s="30"/>
      <c r="J200" s="17"/>
      <c r="K200" s="17"/>
      <c r="L200" s="17"/>
      <c r="M200" s="7"/>
    </row>
    <row r="201" spans="1:13" s="38" customFormat="1">
      <c r="A201" s="45"/>
      <c r="B201" s="20"/>
      <c r="C201" s="13"/>
      <c r="D201" s="20"/>
      <c r="E201" s="13"/>
      <c r="F201" s="22"/>
      <c r="G201" s="30"/>
      <c r="H201" s="30"/>
      <c r="I201" s="30"/>
      <c r="J201" s="17"/>
      <c r="K201" s="17"/>
      <c r="L201" s="17"/>
      <c r="M201" s="7"/>
    </row>
    <row r="202" spans="1:13" s="38" customFormat="1">
      <c r="A202" s="45"/>
      <c r="B202" s="20"/>
      <c r="C202" s="13"/>
      <c r="D202" s="20"/>
      <c r="E202" s="13"/>
      <c r="F202" s="22"/>
      <c r="G202" s="30"/>
      <c r="H202" s="30"/>
      <c r="I202" s="30"/>
      <c r="J202" s="17"/>
      <c r="K202" s="17"/>
      <c r="L202" s="17"/>
      <c r="M202" s="7"/>
    </row>
    <row r="203" spans="1:13" s="38" customFormat="1">
      <c r="A203" s="45"/>
      <c r="B203" s="20"/>
      <c r="C203" s="13"/>
      <c r="D203" s="20"/>
      <c r="E203" s="13"/>
      <c r="F203" s="22"/>
      <c r="G203" s="30"/>
      <c r="H203" s="30"/>
      <c r="I203" s="30"/>
      <c r="J203" s="17"/>
      <c r="K203" s="17"/>
      <c r="L203" s="17"/>
      <c r="M203" s="7"/>
    </row>
    <row r="204" spans="1:13" s="38" customFormat="1">
      <c r="A204" s="45"/>
      <c r="B204" s="20"/>
      <c r="C204" s="13"/>
      <c r="D204" s="13"/>
      <c r="E204" s="13"/>
      <c r="F204" s="22"/>
      <c r="G204" s="22"/>
      <c r="H204" s="22"/>
      <c r="I204" s="22"/>
      <c r="J204" s="17"/>
      <c r="K204" s="17"/>
      <c r="L204" s="17"/>
      <c r="M204" s="7"/>
    </row>
    <row r="205" spans="1:13" s="38" customFormat="1">
      <c r="A205" s="45"/>
      <c r="B205" s="20"/>
      <c r="C205" s="13"/>
      <c r="D205" s="13"/>
      <c r="E205" s="13"/>
      <c r="F205" s="22"/>
      <c r="G205" s="22"/>
      <c r="H205" s="22"/>
      <c r="I205" s="22"/>
      <c r="J205" s="17"/>
      <c r="K205" s="17"/>
      <c r="L205" s="17"/>
      <c r="M205" s="7"/>
    </row>
    <row r="206" spans="1:13" s="38" customFormat="1">
      <c r="A206" s="45"/>
      <c r="B206" s="20"/>
      <c r="C206" s="13"/>
      <c r="D206" s="13"/>
      <c r="E206" s="13"/>
      <c r="F206" s="22"/>
      <c r="G206" s="22"/>
      <c r="H206" s="22"/>
      <c r="I206" s="22"/>
      <c r="J206" s="17"/>
      <c r="K206" s="17"/>
      <c r="L206" s="17"/>
      <c r="M206" s="7"/>
    </row>
    <row r="207" spans="1:13" s="38" customFormat="1">
      <c r="A207" s="45"/>
      <c r="B207" s="20"/>
      <c r="C207" s="13"/>
      <c r="D207" s="13"/>
      <c r="E207" s="13"/>
      <c r="F207" s="22"/>
      <c r="G207" s="22"/>
      <c r="H207" s="22"/>
      <c r="I207" s="22"/>
      <c r="J207" s="17"/>
      <c r="K207" s="17"/>
      <c r="L207" s="17"/>
      <c r="M207" s="7"/>
    </row>
    <row r="208" spans="1:13" s="38" customFormat="1">
      <c r="A208" s="45"/>
      <c r="B208" s="20"/>
      <c r="C208" s="13"/>
      <c r="D208" s="13"/>
      <c r="E208" s="13"/>
      <c r="F208" s="22"/>
      <c r="G208" s="22"/>
      <c r="H208" s="22"/>
      <c r="I208" s="22"/>
      <c r="J208" s="17"/>
      <c r="K208" s="17"/>
      <c r="L208" s="17"/>
      <c r="M208" s="7"/>
    </row>
    <row r="209" spans="1:13" s="38" customFormat="1">
      <c r="A209" s="45"/>
      <c r="B209" s="20"/>
      <c r="C209" s="13"/>
      <c r="D209" s="13"/>
      <c r="E209" s="13"/>
      <c r="F209" s="22"/>
      <c r="G209" s="22"/>
      <c r="H209" s="22"/>
      <c r="I209" s="22"/>
      <c r="J209" s="17"/>
      <c r="K209" s="17"/>
      <c r="L209" s="17"/>
      <c r="M209" s="7"/>
    </row>
    <row r="210" spans="1:13" s="38" customFormat="1">
      <c r="A210" s="45"/>
      <c r="B210" s="20"/>
      <c r="C210" s="13"/>
      <c r="D210" s="13"/>
      <c r="E210" s="13"/>
      <c r="F210" s="22"/>
      <c r="G210" s="22"/>
      <c r="H210" s="22"/>
      <c r="I210" s="22"/>
      <c r="J210" s="17"/>
      <c r="K210" s="17"/>
      <c r="L210" s="17"/>
      <c r="M210" s="7"/>
    </row>
    <row r="211" spans="1:13" s="38" customFormat="1">
      <c r="A211" s="45"/>
      <c r="B211" s="20"/>
      <c r="C211" s="13"/>
      <c r="D211" s="13"/>
      <c r="E211" s="13"/>
      <c r="F211" s="22"/>
      <c r="G211" s="22"/>
      <c r="H211" s="22"/>
      <c r="I211" s="22"/>
      <c r="J211" s="17"/>
      <c r="K211" s="17"/>
      <c r="L211" s="17"/>
      <c r="M211" s="7"/>
    </row>
    <row r="212" spans="1:13" s="38" customFormat="1">
      <c r="A212" s="45"/>
      <c r="B212" s="20"/>
      <c r="C212" s="13"/>
      <c r="D212" s="13"/>
      <c r="E212" s="13"/>
      <c r="F212" s="22"/>
      <c r="G212" s="22"/>
      <c r="H212" s="22"/>
      <c r="I212" s="22"/>
      <c r="J212" s="17"/>
      <c r="K212" s="17"/>
      <c r="L212" s="17"/>
      <c r="M212" s="7"/>
    </row>
    <row r="213" spans="1:13" s="38" customFormat="1">
      <c r="A213" s="45"/>
      <c r="B213" s="20"/>
      <c r="C213" s="13"/>
      <c r="D213" s="13"/>
      <c r="E213" s="13"/>
      <c r="F213" s="22"/>
      <c r="G213" s="22"/>
      <c r="H213" s="22"/>
      <c r="I213" s="22"/>
      <c r="J213" s="17"/>
      <c r="K213" s="17"/>
      <c r="L213" s="17"/>
      <c r="M213" s="7"/>
    </row>
    <row r="214" spans="1:13" s="38" customFormat="1">
      <c r="A214" s="45"/>
      <c r="B214" s="20"/>
      <c r="C214" s="13"/>
      <c r="D214" s="13"/>
      <c r="E214" s="13"/>
      <c r="F214" s="22"/>
      <c r="G214" s="22"/>
      <c r="H214" s="22"/>
      <c r="I214" s="22"/>
      <c r="J214" s="17"/>
      <c r="K214" s="17"/>
      <c r="L214" s="17"/>
      <c r="M214" s="7"/>
    </row>
    <row r="215" spans="1:13" s="38" customFormat="1">
      <c r="A215" s="45"/>
      <c r="B215" s="20"/>
      <c r="C215" s="13"/>
      <c r="D215" s="13"/>
      <c r="E215" s="13"/>
      <c r="F215" s="22"/>
      <c r="G215" s="22"/>
      <c r="H215" s="22"/>
      <c r="I215" s="22"/>
      <c r="J215" s="17"/>
      <c r="K215" s="17"/>
      <c r="L215" s="17"/>
      <c r="M215" s="7"/>
    </row>
    <row r="216" spans="1:13" s="38" customFormat="1">
      <c r="A216" s="45"/>
      <c r="B216" s="20"/>
      <c r="C216" s="13"/>
      <c r="D216" s="13"/>
      <c r="E216" s="13"/>
      <c r="F216" s="22"/>
      <c r="G216" s="22"/>
      <c r="H216" s="22"/>
      <c r="I216" s="22"/>
      <c r="J216" s="17"/>
      <c r="K216" s="17"/>
      <c r="L216" s="17"/>
      <c r="M216" s="7"/>
    </row>
    <row r="217" spans="1:13" s="38" customFormat="1">
      <c r="A217" s="45"/>
      <c r="B217" s="20"/>
      <c r="C217" s="13"/>
      <c r="D217" s="13"/>
      <c r="E217" s="13"/>
      <c r="F217" s="22"/>
      <c r="G217" s="22"/>
      <c r="H217" s="22"/>
      <c r="I217" s="22"/>
      <c r="J217" s="17"/>
      <c r="K217" s="17"/>
      <c r="L217" s="17"/>
      <c r="M217" s="7"/>
    </row>
    <row r="218" spans="1:13" s="38" customFormat="1">
      <c r="A218" s="45"/>
      <c r="B218" s="20"/>
      <c r="C218" s="13"/>
      <c r="D218" s="13"/>
      <c r="E218" s="13"/>
      <c r="F218" s="22"/>
      <c r="G218" s="22"/>
      <c r="H218" s="22"/>
      <c r="I218" s="22"/>
      <c r="J218" s="17"/>
      <c r="K218" s="17"/>
      <c r="L218" s="17"/>
      <c r="M218" s="7"/>
    </row>
    <row r="219" spans="1:13" s="38" customFormat="1">
      <c r="A219" s="45"/>
      <c r="B219" s="20"/>
      <c r="C219" s="13"/>
      <c r="D219" s="13"/>
      <c r="E219" s="13"/>
      <c r="F219" s="22"/>
      <c r="G219" s="22"/>
      <c r="H219" s="22"/>
      <c r="I219" s="22"/>
      <c r="J219" s="17"/>
      <c r="K219" s="17"/>
      <c r="L219" s="17"/>
      <c r="M219" s="7"/>
    </row>
    <row r="220" spans="1:13" s="38" customFormat="1">
      <c r="A220" s="45"/>
      <c r="B220" s="20"/>
      <c r="C220" s="13"/>
      <c r="D220" s="13"/>
      <c r="E220" s="13"/>
      <c r="F220" s="22"/>
      <c r="G220" s="22"/>
      <c r="H220" s="22"/>
      <c r="I220" s="22"/>
      <c r="J220" s="17"/>
      <c r="K220" s="17"/>
      <c r="L220" s="17"/>
      <c r="M220" s="7"/>
    </row>
    <row r="221" spans="1:13" s="38" customFormat="1">
      <c r="A221" s="45"/>
      <c r="B221" s="20"/>
      <c r="C221" s="13"/>
      <c r="D221" s="13"/>
      <c r="E221" s="13"/>
      <c r="F221" s="22"/>
      <c r="G221" s="22"/>
      <c r="H221" s="22"/>
      <c r="I221" s="22"/>
      <c r="J221" s="17"/>
      <c r="K221" s="17"/>
      <c r="L221" s="17"/>
      <c r="M221" s="7"/>
    </row>
    <row r="222" spans="1:13" s="38" customFormat="1">
      <c r="A222" s="45"/>
      <c r="B222" s="20"/>
      <c r="C222" s="13"/>
      <c r="D222" s="13"/>
      <c r="E222" s="13"/>
      <c r="F222" s="22"/>
      <c r="G222" s="22"/>
      <c r="H222" s="22"/>
      <c r="I222" s="22"/>
      <c r="J222" s="17"/>
      <c r="K222" s="17"/>
      <c r="L222" s="17"/>
      <c r="M222" s="7"/>
    </row>
    <row r="223" spans="1:13" s="38" customFormat="1">
      <c r="A223" s="45"/>
      <c r="B223" s="20"/>
      <c r="C223" s="13"/>
      <c r="D223" s="13"/>
      <c r="E223" s="13"/>
      <c r="F223" s="22"/>
      <c r="G223" s="22"/>
      <c r="H223" s="22"/>
      <c r="I223" s="22"/>
      <c r="J223" s="17"/>
      <c r="K223" s="17"/>
      <c r="L223" s="17"/>
      <c r="M223" s="7"/>
    </row>
    <row r="224" spans="1:13" s="38" customFormat="1">
      <c r="A224" s="45"/>
      <c r="B224" s="20"/>
      <c r="C224" s="13"/>
      <c r="D224" s="13"/>
      <c r="E224" s="13"/>
      <c r="F224" s="22"/>
      <c r="G224" s="22"/>
      <c r="H224" s="22"/>
      <c r="I224" s="22"/>
      <c r="J224" s="17"/>
      <c r="K224" s="17"/>
      <c r="L224" s="17"/>
      <c r="M224" s="7"/>
    </row>
    <row r="225" spans="1:13" s="38" customFormat="1">
      <c r="A225" s="45"/>
      <c r="B225" s="20"/>
      <c r="C225" s="13"/>
      <c r="D225" s="13"/>
      <c r="E225" s="13"/>
      <c r="F225" s="22"/>
      <c r="G225" s="22"/>
      <c r="H225" s="22"/>
      <c r="I225" s="22"/>
      <c r="J225" s="17"/>
      <c r="K225" s="17"/>
      <c r="L225" s="17"/>
      <c r="M225" s="7"/>
    </row>
    <row r="226" spans="1:13" s="38" customFormat="1">
      <c r="A226" s="45"/>
      <c r="B226" s="20"/>
      <c r="C226" s="13"/>
      <c r="D226" s="13"/>
      <c r="E226" s="13"/>
      <c r="F226" s="22"/>
      <c r="G226" s="22"/>
      <c r="H226" s="22"/>
      <c r="I226" s="22"/>
      <c r="J226" s="17"/>
      <c r="K226" s="17"/>
      <c r="L226" s="17"/>
      <c r="M226" s="7"/>
    </row>
    <row r="227" spans="1:13" s="38" customFormat="1">
      <c r="A227" s="45"/>
      <c r="B227" s="20"/>
      <c r="C227" s="13"/>
      <c r="D227" s="13"/>
      <c r="E227" s="13"/>
      <c r="F227" s="22"/>
      <c r="G227" s="22"/>
      <c r="H227" s="22"/>
      <c r="I227" s="22"/>
      <c r="J227" s="17"/>
      <c r="K227" s="17"/>
      <c r="L227" s="17"/>
      <c r="M227" s="7"/>
    </row>
    <row r="228" spans="1:13" s="38" customFormat="1">
      <c r="A228" s="45"/>
      <c r="B228" s="20"/>
      <c r="C228" s="13"/>
      <c r="D228" s="13"/>
      <c r="E228" s="13"/>
      <c r="F228" s="22"/>
      <c r="G228" s="22"/>
      <c r="H228" s="22"/>
      <c r="I228" s="22"/>
      <c r="J228" s="17"/>
      <c r="K228" s="17"/>
      <c r="L228" s="17"/>
      <c r="M228" s="7"/>
    </row>
    <row r="229" spans="1:13" s="38" customFormat="1">
      <c r="A229" s="45"/>
      <c r="B229" s="20"/>
      <c r="C229" s="13"/>
      <c r="D229" s="13"/>
      <c r="E229" s="13"/>
      <c r="F229" s="22"/>
      <c r="G229" s="22"/>
      <c r="H229" s="22"/>
      <c r="I229" s="22"/>
      <c r="J229" s="17"/>
      <c r="K229" s="17"/>
      <c r="L229" s="17"/>
      <c r="M229" s="7"/>
    </row>
    <row r="230" spans="1:13" s="38" customFormat="1">
      <c r="A230" s="45"/>
      <c r="B230" s="20"/>
      <c r="C230" s="13"/>
      <c r="D230" s="13"/>
      <c r="E230" s="13"/>
      <c r="F230" s="22"/>
      <c r="G230" s="22"/>
      <c r="H230" s="22"/>
      <c r="I230" s="22"/>
      <c r="J230" s="17"/>
      <c r="K230" s="17"/>
      <c r="L230" s="17"/>
      <c r="M230" s="7"/>
    </row>
    <row r="231" spans="1:13" s="38" customFormat="1">
      <c r="A231" s="45"/>
      <c r="B231" s="20"/>
      <c r="C231" s="13"/>
      <c r="D231" s="13"/>
      <c r="E231" s="13"/>
      <c r="F231" s="22"/>
      <c r="G231" s="22"/>
      <c r="H231" s="22"/>
      <c r="I231" s="22"/>
      <c r="J231" s="17"/>
      <c r="K231" s="17"/>
      <c r="L231" s="17"/>
      <c r="M231" s="7"/>
    </row>
    <row r="232" spans="1:13" s="38" customFormat="1">
      <c r="A232" s="45"/>
      <c r="B232" s="20"/>
      <c r="C232" s="13"/>
      <c r="D232" s="13"/>
      <c r="E232" s="13"/>
      <c r="F232" s="22"/>
      <c r="G232" s="22"/>
      <c r="H232" s="22"/>
      <c r="I232" s="22"/>
      <c r="J232" s="17"/>
      <c r="K232" s="17"/>
      <c r="L232" s="17"/>
      <c r="M232" s="7"/>
    </row>
    <row r="233" spans="1:13" s="38" customFormat="1">
      <c r="A233" s="45"/>
      <c r="B233" s="20"/>
      <c r="C233" s="13"/>
      <c r="D233" s="13"/>
      <c r="E233" s="13"/>
      <c r="F233" s="22"/>
      <c r="G233" s="22"/>
      <c r="H233" s="22"/>
      <c r="I233" s="22"/>
      <c r="J233" s="17"/>
      <c r="K233" s="17"/>
      <c r="L233" s="17"/>
      <c r="M233" s="7"/>
    </row>
    <row r="234" spans="1:13" s="38" customFormat="1">
      <c r="A234" s="45"/>
      <c r="B234" s="20"/>
      <c r="C234" s="13"/>
      <c r="D234" s="13"/>
      <c r="E234" s="13"/>
      <c r="F234" s="22"/>
      <c r="G234" s="22"/>
      <c r="H234" s="22"/>
      <c r="I234" s="22"/>
      <c r="J234" s="17"/>
      <c r="K234" s="17"/>
      <c r="L234" s="17"/>
      <c r="M234" s="7"/>
    </row>
    <row r="235" spans="1:13" s="38" customFormat="1">
      <c r="A235" s="45"/>
      <c r="B235" s="20"/>
      <c r="C235" s="13"/>
      <c r="D235" s="13"/>
      <c r="E235" s="13"/>
      <c r="F235" s="22"/>
      <c r="G235" s="22"/>
      <c r="H235" s="22"/>
      <c r="I235" s="22"/>
      <c r="J235" s="17"/>
      <c r="K235" s="17"/>
      <c r="L235" s="17"/>
      <c r="M235" s="7"/>
    </row>
    <row r="236" spans="1:13" s="38" customFormat="1">
      <c r="A236" s="45"/>
      <c r="B236" s="20"/>
      <c r="C236" s="13"/>
      <c r="D236" s="13"/>
      <c r="E236" s="13"/>
      <c r="F236" s="22"/>
      <c r="G236" s="22"/>
      <c r="H236" s="22"/>
      <c r="I236" s="22"/>
      <c r="J236" s="17"/>
      <c r="K236" s="17"/>
      <c r="L236" s="17"/>
      <c r="M236" s="7"/>
    </row>
    <row r="237" spans="1:13" s="38" customFormat="1">
      <c r="A237" s="45"/>
      <c r="B237" s="20"/>
      <c r="C237" s="13"/>
      <c r="D237" s="13"/>
      <c r="E237" s="13"/>
      <c r="F237" s="22"/>
      <c r="G237" s="22"/>
      <c r="H237" s="22"/>
      <c r="I237" s="22"/>
      <c r="J237" s="17"/>
      <c r="K237" s="17"/>
      <c r="L237" s="17"/>
      <c r="M237" s="7"/>
    </row>
    <row r="238" spans="1:13" s="38" customFormat="1">
      <c r="A238" s="45"/>
      <c r="B238" s="20"/>
      <c r="C238" s="13"/>
      <c r="D238" s="13"/>
      <c r="E238" s="13"/>
      <c r="F238" s="22"/>
      <c r="G238" s="22"/>
      <c r="H238" s="22"/>
      <c r="I238" s="22"/>
      <c r="J238" s="17"/>
      <c r="K238" s="17"/>
      <c r="L238" s="17"/>
      <c r="M238" s="7"/>
    </row>
    <row r="239" spans="1:13" s="38" customFormat="1">
      <c r="A239" s="45"/>
      <c r="B239" s="20"/>
      <c r="C239" s="13"/>
      <c r="D239" s="13"/>
      <c r="E239" s="13"/>
      <c r="F239" s="22"/>
      <c r="G239" s="22"/>
      <c r="H239" s="22"/>
      <c r="I239" s="22"/>
      <c r="J239" s="17"/>
      <c r="K239" s="17"/>
      <c r="L239" s="17"/>
      <c r="M239" s="7"/>
    </row>
    <row r="240" spans="1:13" s="38" customFormat="1">
      <c r="A240" s="45"/>
      <c r="B240" s="20"/>
      <c r="C240" s="13"/>
      <c r="D240" s="13"/>
      <c r="E240" s="13"/>
      <c r="F240" s="22"/>
      <c r="G240" s="22"/>
      <c r="H240" s="22"/>
      <c r="I240" s="22"/>
      <c r="J240" s="17"/>
      <c r="K240" s="17"/>
      <c r="L240" s="17"/>
      <c r="M240" s="7"/>
    </row>
    <row r="241" spans="1:13" s="38" customFormat="1">
      <c r="A241" s="45"/>
      <c r="B241" s="20"/>
      <c r="C241" s="13"/>
      <c r="D241" s="13"/>
      <c r="E241" s="13"/>
      <c r="F241" s="22"/>
      <c r="G241" s="22"/>
      <c r="H241" s="22"/>
      <c r="I241" s="22"/>
      <c r="J241" s="17"/>
      <c r="K241" s="17"/>
      <c r="L241" s="17"/>
      <c r="M241" s="7"/>
    </row>
    <row r="242" spans="1:13" s="38" customFormat="1">
      <c r="A242" s="45"/>
      <c r="B242" s="20"/>
      <c r="C242" s="13"/>
      <c r="D242" s="13"/>
      <c r="E242" s="13"/>
      <c r="F242" s="22"/>
      <c r="G242" s="22"/>
      <c r="H242" s="22"/>
      <c r="I242" s="22"/>
      <c r="J242" s="17"/>
      <c r="K242" s="17"/>
      <c r="L242" s="17"/>
      <c r="M242" s="7"/>
    </row>
    <row r="243" spans="1:13" s="38" customFormat="1">
      <c r="A243" s="45"/>
      <c r="B243" s="20"/>
      <c r="C243" s="13"/>
      <c r="D243" s="13"/>
      <c r="E243" s="13"/>
      <c r="F243" s="22"/>
      <c r="G243" s="22"/>
      <c r="H243" s="22"/>
      <c r="I243" s="22"/>
      <c r="J243" s="17"/>
      <c r="K243" s="17"/>
      <c r="L243" s="17"/>
      <c r="M243" s="7"/>
    </row>
    <row r="244" spans="1:13" s="38" customFormat="1">
      <c r="A244" s="45"/>
      <c r="B244" s="20"/>
      <c r="C244" s="13"/>
      <c r="D244" s="13"/>
      <c r="E244" s="13"/>
      <c r="F244" s="22"/>
      <c r="G244" s="22"/>
      <c r="H244" s="22"/>
      <c r="I244" s="22"/>
      <c r="J244" s="17"/>
      <c r="K244" s="17"/>
      <c r="L244" s="17"/>
      <c r="M244" s="7"/>
    </row>
    <row r="245" spans="1:13" s="38" customFormat="1">
      <c r="A245" s="45"/>
      <c r="B245" s="20"/>
      <c r="C245" s="13"/>
      <c r="D245" s="13"/>
      <c r="E245" s="13"/>
      <c r="F245" s="22"/>
      <c r="G245" s="22"/>
      <c r="H245" s="22"/>
      <c r="I245" s="22"/>
      <c r="J245" s="17"/>
      <c r="K245" s="17"/>
      <c r="L245" s="17"/>
      <c r="M245" s="7"/>
    </row>
    <row r="246" spans="1:13" s="38" customFormat="1">
      <c r="A246" s="45"/>
      <c r="B246" s="20"/>
      <c r="C246" s="13"/>
      <c r="D246" s="13"/>
      <c r="E246" s="13"/>
      <c r="F246" s="22"/>
      <c r="G246" s="22"/>
      <c r="H246" s="22"/>
      <c r="I246" s="22"/>
      <c r="J246" s="17"/>
      <c r="K246" s="17"/>
      <c r="L246" s="17"/>
      <c r="M246" s="7"/>
    </row>
    <row r="247" spans="1:13" s="38" customFormat="1">
      <c r="A247" s="45"/>
      <c r="B247" s="20"/>
      <c r="C247" s="13"/>
      <c r="D247" s="13"/>
      <c r="E247" s="13"/>
      <c r="F247" s="22"/>
      <c r="G247" s="22"/>
      <c r="H247" s="22"/>
      <c r="I247" s="22"/>
      <c r="J247" s="17"/>
      <c r="K247" s="17"/>
      <c r="L247" s="17"/>
      <c r="M247" s="7"/>
    </row>
    <row r="248" spans="1:13" s="38" customFormat="1">
      <c r="A248" s="45"/>
      <c r="B248" s="20"/>
      <c r="C248" s="13"/>
      <c r="D248" s="13"/>
      <c r="E248" s="13"/>
      <c r="F248" s="22"/>
      <c r="G248" s="22"/>
      <c r="H248" s="22"/>
      <c r="I248" s="22"/>
      <c r="J248" s="17"/>
      <c r="K248" s="17"/>
      <c r="L248" s="17"/>
      <c r="M248" s="7"/>
    </row>
    <row r="249" spans="1:13" s="38" customFormat="1">
      <c r="A249" s="45"/>
      <c r="B249" s="20"/>
      <c r="C249" s="13"/>
      <c r="D249" s="13"/>
      <c r="E249" s="13"/>
      <c r="F249" s="22"/>
      <c r="G249" s="22"/>
      <c r="H249" s="22"/>
      <c r="I249" s="22"/>
      <c r="J249" s="17"/>
      <c r="K249" s="17"/>
      <c r="L249" s="17"/>
      <c r="M249" s="7"/>
    </row>
    <row r="250" spans="1:13" s="38" customFormat="1">
      <c r="A250" s="45"/>
      <c r="B250" s="20"/>
      <c r="C250" s="13"/>
      <c r="D250" s="13"/>
      <c r="E250" s="13"/>
      <c r="F250" s="22"/>
      <c r="G250" s="22"/>
      <c r="H250" s="22"/>
      <c r="I250" s="22"/>
      <c r="J250" s="17"/>
      <c r="K250" s="17"/>
      <c r="L250" s="17"/>
      <c r="M250" s="7"/>
    </row>
    <row r="251" spans="1:13" s="38" customFormat="1">
      <c r="A251" s="45"/>
      <c r="B251" s="20"/>
      <c r="C251" s="13"/>
      <c r="D251" s="13"/>
      <c r="E251" s="13"/>
      <c r="F251" s="22"/>
      <c r="G251" s="22"/>
      <c r="H251" s="22"/>
      <c r="I251" s="22"/>
      <c r="J251" s="17"/>
      <c r="K251" s="17"/>
      <c r="L251" s="17"/>
      <c r="M251" s="7"/>
    </row>
    <row r="252" spans="1:13" s="38" customFormat="1">
      <c r="A252" s="45"/>
      <c r="B252" s="20"/>
      <c r="C252" s="13"/>
      <c r="D252" s="13"/>
      <c r="E252" s="13"/>
      <c r="F252" s="22"/>
      <c r="G252" s="22"/>
      <c r="H252" s="22"/>
      <c r="I252" s="22"/>
      <c r="J252" s="17"/>
      <c r="K252" s="17"/>
      <c r="L252" s="17"/>
      <c r="M252" s="7"/>
    </row>
    <row r="253" spans="1:13" s="38" customFormat="1">
      <c r="A253" s="45"/>
      <c r="B253" s="20"/>
      <c r="C253" s="13"/>
      <c r="D253" s="13"/>
      <c r="E253" s="13"/>
      <c r="F253" s="22"/>
      <c r="G253" s="22"/>
      <c r="H253" s="22"/>
      <c r="I253" s="22"/>
      <c r="J253" s="17"/>
      <c r="K253" s="17"/>
      <c r="L253" s="17"/>
      <c r="M253" s="7"/>
    </row>
    <row r="254" spans="1:13" s="38" customFormat="1">
      <c r="A254" s="45"/>
      <c r="B254" s="20"/>
      <c r="C254" s="13"/>
      <c r="D254" s="13"/>
      <c r="E254" s="13"/>
      <c r="F254" s="22"/>
      <c r="G254" s="22"/>
      <c r="H254" s="22"/>
      <c r="I254" s="22"/>
      <c r="J254" s="17"/>
      <c r="K254" s="17"/>
      <c r="L254" s="17"/>
      <c r="M254" s="7"/>
    </row>
    <row r="255" spans="1:13" s="38" customFormat="1">
      <c r="A255" s="45"/>
      <c r="B255" s="20"/>
      <c r="C255" s="13"/>
      <c r="D255" s="13"/>
      <c r="E255" s="13"/>
      <c r="F255" s="22"/>
      <c r="G255" s="22"/>
      <c r="H255" s="22"/>
      <c r="I255" s="22"/>
      <c r="J255" s="17"/>
      <c r="K255" s="17"/>
      <c r="L255" s="17"/>
      <c r="M255" s="7"/>
    </row>
    <row r="256" spans="1:13" s="38" customFormat="1">
      <c r="A256" s="45"/>
      <c r="B256" s="20"/>
      <c r="C256" s="13"/>
      <c r="D256" s="13"/>
      <c r="E256" s="13"/>
      <c r="F256" s="22"/>
      <c r="G256" s="22"/>
      <c r="H256" s="22"/>
      <c r="I256" s="22"/>
      <c r="J256" s="17"/>
      <c r="K256" s="17"/>
      <c r="L256" s="17"/>
      <c r="M256" s="7"/>
    </row>
    <row r="257" spans="1:13" s="38" customFormat="1">
      <c r="A257" s="45"/>
      <c r="B257" s="20"/>
      <c r="C257" s="13"/>
      <c r="D257" s="13"/>
      <c r="E257" s="13"/>
      <c r="F257" s="22"/>
      <c r="G257" s="22"/>
      <c r="H257" s="22"/>
      <c r="I257" s="22"/>
      <c r="J257" s="17"/>
      <c r="K257" s="17"/>
      <c r="L257" s="17"/>
      <c r="M257" s="7"/>
    </row>
    <row r="258" spans="1:13" s="38" customFormat="1">
      <c r="A258" s="45"/>
      <c r="B258" s="20"/>
      <c r="C258" s="13"/>
      <c r="D258" s="13"/>
      <c r="E258" s="13"/>
      <c r="F258" s="22"/>
      <c r="G258" s="22"/>
      <c r="H258" s="22"/>
      <c r="I258" s="22"/>
      <c r="J258" s="17"/>
      <c r="K258" s="17"/>
      <c r="L258" s="17"/>
      <c r="M258" s="7"/>
    </row>
    <row r="259" spans="1:13" s="38" customFormat="1">
      <c r="A259" s="45"/>
      <c r="B259" s="20"/>
      <c r="C259" s="13"/>
      <c r="D259" s="13"/>
      <c r="E259" s="13"/>
      <c r="F259" s="22"/>
      <c r="G259" s="22"/>
      <c r="H259" s="22"/>
      <c r="I259" s="22"/>
      <c r="J259" s="17"/>
      <c r="K259" s="17"/>
      <c r="L259" s="17"/>
      <c r="M259" s="7"/>
    </row>
    <row r="260" spans="1:13" s="38" customFormat="1">
      <c r="A260" s="45"/>
      <c r="B260" s="20"/>
      <c r="C260" s="13"/>
      <c r="D260" s="13"/>
      <c r="E260" s="13"/>
      <c r="F260" s="22"/>
      <c r="G260" s="22"/>
      <c r="H260" s="22"/>
      <c r="I260" s="22"/>
      <c r="J260" s="17"/>
      <c r="K260" s="17"/>
      <c r="L260" s="17"/>
      <c r="M260" s="7"/>
    </row>
    <row r="261" spans="1:13" s="38" customFormat="1">
      <c r="A261" s="45"/>
      <c r="B261" s="20"/>
      <c r="C261" s="13"/>
      <c r="D261" s="13"/>
      <c r="E261" s="13"/>
      <c r="F261" s="22"/>
      <c r="G261" s="22"/>
      <c r="H261" s="22"/>
      <c r="I261" s="22"/>
      <c r="J261" s="17"/>
      <c r="K261" s="17"/>
      <c r="L261" s="17"/>
      <c r="M261" s="7"/>
    </row>
    <row r="262" spans="1:13" s="38" customFormat="1">
      <c r="A262" s="45"/>
      <c r="B262" s="20"/>
      <c r="C262" s="13"/>
      <c r="D262" s="13"/>
      <c r="E262" s="13"/>
      <c r="F262" s="22"/>
      <c r="G262" s="22"/>
      <c r="H262" s="22"/>
      <c r="I262" s="22"/>
      <c r="J262" s="17"/>
      <c r="K262" s="17"/>
      <c r="L262" s="17"/>
      <c r="M262" s="7"/>
    </row>
    <row r="263" spans="1:13" s="38" customFormat="1">
      <c r="A263" s="45"/>
      <c r="B263" s="20"/>
      <c r="C263" s="13"/>
      <c r="D263" s="13"/>
      <c r="E263" s="13"/>
      <c r="F263" s="22"/>
      <c r="G263" s="22"/>
      <c r="H263" s="22"/>
      <c r="I263" s="22"/>
      <c r="J263" s="17"/>
      <c r="K263" s="17"/>
      <c r="L263" s="17"/>
      <c r="M263" s="7"/>
    </row>
    <row r="264" spans="1:13" s="38" customFormat="1">
      <c r="A264" s="45"/>
      <c r="B264" s="20"/>
      <c r="C264" s="13"/>
      <c r="D264" s="13"/>
      <c r="E264" s="13"/>
      <c r="F264" s="22"/>
      <c r="G264" s="22"/>
      <c r="H264" s="22"/>
      <c r="I264" s="22"/>
      <c r="J264" s="17"/>
      <c r="K264" s="17"/>
      <c r="L264" s="17"/>
      <c r="M264" s="7"/>
    </row>
    <row r="265" spans="1:13" s="38" customFormat="1">
      <c r="A265" s="45"/>
      <c r="B265" s="20"/>
      <c r="C265" s="13"/>
      <c r="D265" s="13"/>
      <c r="E265" s="13"/>
      <c r="F265" s="22"/>
      <c r="G265" s="22"/>
      <c r="H265" s="22"/>
      <c r="I265" s="22"/>
      <c r="J265" s="17"/>
      <c r="K265" s="17"/>
      <c r="L265" s="17"/>
      <c r="M265" s="7"/>
    </row>
    <row r="266" spans="1:13" s="38" customFormat="1">
      <c r="A266" s="45"/>
      <c r="B266" s="20"/>
      <c r="C266" s="13"/>
      <c r="D266" s="13"/>
      <c r="E266" s="13"/>
      <c r="F266" s="22"/>
      <c r="G266" s="22"/>
      <c r="H266" s="22"/>
      <c r="I266" s="22"/>
      <c r="J266" s="17"/>
      <c r="K266" s="17"/>
      <c r="L266" s="17"/>
      <c r="M266" s="7"/>
    </row>
    <row r="267" spans="1:13" s="38" customFormat="1">
      <c r="A267" s="45"/>
      <c r="B267" s="22"/>
      <c r="C267" s="13"/>
      <c r="D267" s="13"/>
      <c r="E267" s="13"/>
      <c r="F267" s="22"/>
      <c r="G267" s="22"/>
      <c r="H267" s="22"/>
      <c r="I267" s="22"/>
      <c r="J267" s="17"/>
      <c r="K267" s="17"/>
      <c r="L267" s="17"/>
      <c r="M267" s="7"/>
    </row>
    <row r="268" spans="1:13" s="38" customFormat="1">
      <c r="A268" s="45"/>
      <c r="B268" s="22"/>
      <c r="C268" s="13"/>
      <c r="D268" s="13"/>
      <c r="E268" s="13"/>
      <c r="F268" s="22"/>
      <c r="G268" s="22"/>
      <c r="H268" s="22"/>
      <c r="I268" s="22"/>
      <c r="J268" s="17"/>
      <c r="K268" s="17"/>
      <c r="L268" s="17"/>
      <c r="M268" s="7"/>
    </row>
    <row r="269" spans="1:13" s="38" customFormat="1">
      <c r="A269" s="45"/>
      <c r="B269" s="22"/>
      <c r="C269" s="13"/>
      <c r="D269" s="13"/>
      <c r="E269" s="13"/>
      <c r="F269" s="22"/>
      <c r="G269" s="22"/>
      <c r="H269" s="22"/>
      <c r="I269" s="22"/>
      <c r="J269" s="17"/>
      <c r="K269" s="17"/>
      <c r="L269" s="17"/>
      <c r="M269" s="7"/>
    </row>
    <row r="270" spans="1:13" s="38" customFormat="1">
      <c r="A270" s="45"/>
      <c r="B270" s="22"/>
      <c r="C270" s="13"/>
      <c r="D270" s="13"/>
      <c r="E270" s="13"/>
      <c r="F270" s="22"/>
      <c r="G270" s="22"/>
      <c r="H270" s="22"/>
      <c r="I270" s="22"/>
      <c r="J270" s="17"/>
      <c r="K270" s="17"/>
      <c r="L270" s="17"/>
      <c r="M270" s="7"/>
    </row>
    <row r="271" spans="1:13" s="38" customFormat="1">
      <c r="A271" s="45"/>
      <c r="B271" s="22"/>
      <c r="C271" s="13"/>
      <c r="D271" s="13"/>
      <c r="E271" s="13"/>
      <c r="F271" s="22"/>
      <c r="G271" s="22"/>
      <c r="H271" s="22"/>
      <c r="I271" s="22"/>
      <c r="J271" s="17"/>
      <c r="K271" s="17"/>
      <c r="L271" s="17"/>
      <c r="M271" s="7"/>
    </row>
    <row r="272" spans="1:13" s="38" customFormat="1">
      <c r="A272" s="45"/>
      <c r="B272" s="22"/>
      <c r="C272" s="13"/>
      <c r="D272" s="13"/>
      <c r="E272" s="13"/>
      <c r="F272" s="22"/>
      <c r="G272" s="22"/>
      <c r="H272" s="22"/>
      <c r="I272" s="22"/>
      <c r="J272" s="17"/>
      <c r="K272" s="17"/>
      <c r="L272" s="17"/>
      <c r="M272" s="7"/>
    </row>
    <row r="273" spans="1:13" s="38" customFormat="1">
      <c r="A273" s="45"/>
      <c r="B273" s="22"/>
      <c r="C273" s="13"/>
      <c r="D273" s="13"/>
      <c r="E273" s="13"/>
      <c r="F273" s="22"/>
      <c r="G273" s="22"/>
      <c r="H273" s="22"/>
      <c r="I273" s="22"/>
      <c r="J273" s="17"/>
      <c r="K273" s="17"/>
      <c r="L273" s="17"/>
      <c r="M273" s="7"/>
    </row>
    <row r="274" spans="1:13" s="38" customFormat="1">
      <c r="A274" s="45"/>
      <c r="B274" s="22"/>
      <c r="C274" s="13"/>
      <c r="D274" s="13"/>
      <c r="E274" s="13"/>
      <c r="F274" s="22"/>
      <c r="G274" s="22"/>
      <c r="H274" s="22"/>
      <c r="I274" s="22"/>
      <c r="J274" s="17"/>
      <c r="K274" s="17"/>
      <c r="L274" s="17"/>
      <c r="M274" s="7"/>
    </row>
    <row r="275" spans="1:13" s="38" customFormat="1">
      <c r="A275" s="45"/>
      <c r="B275" s="22"/>
      <c r="C275" s="13"/>
      <c r="D275" s="13"/>
      <c r="E275" s="13"/>
      <c r="F275" s="22"/>
      <c r="G275" s="22"/>
      <c r="H275" s="22"/>
      <c r="I275" s="22"/>
      <c r="J275" s="17"/>
      <c r="K275" s="17"/>
      <c r="L275" s="17"/>
      <c r="M275" s="7"/>
    </row>
    <row r="276" spans="1:13" s="38" customFormat="1">
      <c r="A276" s="45"/>
      <c r="B276" s="22"/>
      <c r="C276" s="13"/>
      <c r="D276" s="13"/>
      <c r="E276" s="13"/>
      <c r="F276" s="22"/>
      <c r="G276" s="22"/>
      <c r="H276" s="22"/>
      <c r="I276" s="22"/>
      <c r="J276" s="17"/>
      <c r="K276" s="17"/>
      <c r="L276" s="17"/>
      <c r="M276" s="7"/>
    </row>
    <row r="277" spans="1:13" s="38" customFormat="1">
      <c r="A277" s="45"/>
      <c r="B277" s="22"/>
      <c r="C277" s="13"/>
      <c r="D277" s="13"/>
      <c r="E277" s="13"/>
      <c r="F277" s="22"/>
      <c r="G277" s="22"/>
      <c r="H277" s="22"/>
      <c r="I277" s="22"/>
      <c r="J277" s="17"/>
      <c r="K277" s="17"/>
      <c r="L277" s="17"/>
      <c r="M277" s="7"/>
    </row>
    <row r="278" spans="1:13" s="38" customFormat="1">
      <c r="A278" s="45"/>
      <c r="B278" s="22"/>
      <c r="C278" s="13"/>
      <c r="D278" s="13"/>
      <c r="E278" s="13"/>
      <c r="F278" s="22"/>
      <c r="G278" s="22"/>
      <c r="H278" s="22"/>
      <c r="I278" s="22"/>
      <c r="J278" s="17"/>
      <c r="K278" s="17"/>
      <c r="L278" s="17"/>
      <c r="M278" s="7"/>
    </row>
    <row r="279" spans="1:13" s="38" customFormat="1">
      <c r="A279" s="45"/>
      <c r="B279" s="22"/>
      <c r="C279" s="13"/>
      <c r="D279" s="13"/>
      <c r="E279" s="13"/>
      <c r="F279" s="22"/>
      <c r="G279" s="22"/>
      <c r="H279" s="22"/>
      <c r="I279" s="22"/>
      <c r="J279" s="17"/>
      <c r="K279" s="17"/>
      <c r="L279" s="17"/>
      <c r="M279" s="7"/>
    </row>
    <row r="280" spans="1:13" s="38" customFormat="1">
      <c r="A280" s="45"/>
      <c r="B280" s="22"/>
      <c r="C280" s="13"/>
      <c r="D280" s="13"/>
      <c r="E280" s="13"/>
      <c r="F280" s="22"/>
      <c r="G280" s="22"/>
      <c r="H280" s="22"/>
      <c r="I280" s="22"/>
      <c r="J280" s="17"/>
      <c r="K280" s="17"/>
      <c r="L280" s="17"/>
      <c r="M280" s="7"/>
    </row>
    <row r="281" spans="1:13" s="38" customFormat="1">
      <c r="A281" s="45"/>
      <c r="B281" s="22"/>
      <c r="C281" s="13"/>
      <c r="D281" s="13"/>
      <c r="E281" s="13"/>
      <c r="F281" s="22"/>
      <c r="G281" s="22"/>
      <c r="H281" s="22"/>
      <c r="I281" s="22"/>
      <c r="J281" s="17"/>
      <c r="K281" s="17"/>
      <c r="L281" s="17"/>
      <c r="M281" s="7"/>
    </row>
    <row r="282" spans="1:13" s="38" customFormat="1">
      <c r="A282" s="45"/>
      <c r="B282" s="22"/>
      <c r="C282" s="13"/>
      <c r="D282" s="13"/>
      <c r="E282" s="13"/>
      <c r="F282" s="22"/>
      <c r="G282" s="22"/>
      <c r="H282" s="22"/>
      <c r="I282" s="22"/>
      <c r="J282" s="17"/>
      <c r="K282" s="17"/>
      <c r="L282" s="17"/>
      <c r="M282" s="7"/>
    </row>
    <row r="283" spans="1:13" s="38" customFormat="1">
      <c r="A283" s="45"/>
      <c r="B283" s="22"/>
      <c r="C283" s="13"/>
      <c r="D283" s="13"/>
      <c r="E283" s="13"/>
      <c r="F283" s="22"/>
      <c r="G283" s="22"/>
      <c r="H283" s="22"/>
      <c r="I283" s="22"/>
      <c r="J283" s="17"/>
      <c r="K283" s="17"/>
      <c r="L283" s="17"/>
      <c r="M283" s="7"/>
    </row>
    <row r="284" spans="1:13" s="38" customFormat="1">
      <c r="A284" s="45"/>
      <c r="B284" s="22"/>
      <c r="C284" s="13"/>
      <c r="D284" s="13"/>
      <c r="E284" s="13"/>
      <c r="F284" s="22"/>
      <c r="G284" s="22"/>
      <c r="H284" s="22"/>
      <c r="I284" s="22"/>
      <c r="J284" s="17"/>
      <c r="K284" s="17"/>
      <c r="L284" s="17"/>
      <c r="M284" s="7"/>
    </row>
    <row r="285" spans="1:13" s="38" customFormat="1">
      <c r="A285" s="45"/>
      <c r="B285" s="22"/>
      <c r="C285" s="13"/>
      <c r="D285" s="13"/>
      <c r="E285" s="13"/>
      <c r="F285" s="22"/>
      <c r="G285" s="22"/>
      <c r="H285" s="22"/>
      <c r="I285" s="22"/>
      <c r="J285" s="17"/>
      <c r="K285" s="17"/>
      <c r="L285" s="17"/>
      <c r="M285" s="7"/>
    </row>
    <row r="286" spans="1:13" s="38" customFormat="1">
      <c r="A286" s="45"/>
      <c r="B286" s="22"/>
      <c r="C286" s="13"/>
      <c r="D286" s="13"/>
      <c r="E286" s="13"/>
      <c r="F286" s="22"/>
      <c r="G286" s="22"/>
      <c r="H286" s="22"/>
      <c r="I286" s="22"/>
      <c r="J286" s="17"/>
      <c r="K286" s="17"/>
      <c r="L286" s="17"/>
      <c r="M286" s="7"/>
    </row>
    <row r="287" spans="1:13" s="38" customFormat="1">
      <c r="A287" s="45"/>
      <c r="B287" s="22"/>
      <c r="C287" s="13"/>
      <c r="D287" s="13"/>
      <c r="E287" s="13"/>
      <c r="F287" s="22"/>
      <c r="G287" s="22"/>
      <c r="H287" s="22"/>
      <c r="I287" s="22"/>
      <c r="J287" s="17"/>
      <c r="K287" s="17"/>
      <c r="L287" s="17"/>
      <c r="M287" s="7"/>
    </row>
    <row r="288" spans="1:13" s="38" customFormat="1">
      <c r="A288" s="45"/>
      <c r="B288" s="22"/>
      <c r="C288" s="13"/>
      <c r="D288" s="13"/>
      <c r="E288" s="13"/>
      <c r="F288" s="22"/>
      <c r="G288" s="22"/>
      <c r="H288" s="22"/>
      <c r="I288" s="22"/>
      <c r="J288" s="17"/>
      <c r="K288" s="17"/>
      <c r="L288" s="17"/>
      <c r="M288" s="7"/>
    </row>
    <row r="289" spans="1:13" s="38" customFormat="1">
      <c r="A289" s="45"/>
      <c r="B289" s="22"/>
      <c r="C289" s="13"/>
      <c r="D289" s="13"/>
      <c r="E289" s="13"/>
      <c r="F289" s="22"/>
      <c r="G289" s="22"/>
      <c r="H289" s="22"/>
      <c r="I289" s="22"/>
      <c r="J289" s="17"/>
      <c r="K289" s="17"/>
      <c r="L289" s="17"/>
      <c r="M289" s="7"/>
    </row>
    <row r="290" spans="1:13" s="38" customFormat="1">
      <c r="A290" s="45"/>
      <c r="B290" s="22"/>
      <c r="C290" s="13"/>
      <c r="D290" s="13"/>
      <c r="E290" s="13"/>
      <c r="F290" s="22"/>
      <c r="G290" s="22"/>
      <c r="H290" s="22"/>
      <c r="I290" s="22"/>
      <c r="J290" s="17"/>
      <c r="K290" s="17"/>
      <c r="L290" s="17"/>
      <c r="M290" s="7"/>
    </row>
    <row r="291" spans="1:13" s="38" customFormat="1">
      <c r="A291" s="45"/>
      <c r="B291" s="22"/>
      <c r="C291" s="13"/>
      <c r="D291" s="13"/>
      <c r="E291" s="13"/>
      <c r="F291" s="22"/>
      <c r="G291" s="22"/>
      <c r="H291" s="22"/>
      <c r="I291" s="22"/>
      <c r="J291" s="17"/>
      <c r="K291" s="17"/>
      <c r="L291" s="17"/>
      <c r="M291" s="7"/>
    </row>
    <row r="292" spans="1:13" s="38" customFormat="1">
      <c r="A292" s="45"/>
      <c r="B292" s="22"/>
      <c r="C292" s="13"/>
      <c r="D292" s="13"/>
      <c r="E292" s="13"/>
      <c r="F292" s="22"/>
      <c r="G292" s="22"/>
      <c r="H292" s="22"/>
      <c r="I292" s="22"/>
      <c r="J292" s="17"/>
      <c r="K292" s="17"/>
      <c r="L292" s="17"/>
      <c r="M292" s="7"/>
    </row>
    <row r="293" spans="1:13" s="38" customFormat="1">
      <c r="A293" s="45"/>
      <c r="B293" s="22"/>
      <c r="C293" s="13"/>
      <c r="D293" s="13"/>
      <c r="E293" s="13"/>
      <c r="F293" s="22"/>
      <c r="G293" s="22"/>
      <c r="H293" s="22"/>
      <c r="I293" s="22"/>
      <c r="J293" s="17"/>
      <c r="K293" s="17"/>
      <c r="L293" s="17"/>
      <c r="M293" s="7"/>
    </row>
    <row r="294" spans="1:13" s="38" customFormat="1">
      <c r="A294" s="45"/>
      <c r="B294" s="22"/>
      <c r="C294" s="13"/>
      <c r="D294" s="13"/>
      <c r="E294" s="13"/>
      <c r="F294" s="22"/>
      <c r="G294" s="22"/>
      <c r="H294" s="22"/>
      <c r="I294" s="22"/>
      <c r="J294" s="17"/>
      <c r="K294" s="17"/>
      <c r="L294" s="17"/>
      <c r="M294" s="7"/>
    </row>
    <row r="295" spans="1:13" s="38" customFormat="1">
      <c r="A295" s="45"/>
      <c r="B295" s="22"/>
      <c r="C295" s="13"/>
      <c r="D295" s="13"/>
      <c r="E295" s="13"/>
      <c r="F295" s="22"/>
      <c r="G295" s="22"/>
      <c r="H295" s="22"/>
      <c r="I295" s="22"/>
      <c r="J295" s="17"/>
      <c r="K295" s="17"/>
      <c r="L295" s="17"/>
      <c r="M295" s="7"/>
    </row>
    <row r="296" spans="1:13" s="38" customFormat="1">
      <c r="A296" s="45"/>
      <c r="B296" s="22"/>
      <c r="C296" s="13"/>
      <c r="D296" s="13"/>
      <c r="E296" s="13"/>
      <c r="F296" s="22"/>
      <c r="G296" s="22"/>
      <c r="H296" s="22"/>
      <c r="I296" s="22"/>
      <c r="J296" s="17"/>
      <c r="K296" s="17"/>
      <c r="L296" s="17"/>
      <c r="M296" s="7"/>
    </row>
    <row r="297" spans="1:13" s="38" customFormat="1">
      <c r="A297" s="45"/>
      <c r="B297" s="22"/>
      <c r="C297" s="13"/>
      <c r="D297" s="13"/>
      <c r="E297" s="13"/>
      <c r="F297" s="22"/>
      <c r="G297" s="22"/>
      <c r="H297" s="22"/>
      <c r="I297" s="22"/>
      <c r="J297" s="17"/>
      <c r="K297" s="17"/>
      <c r="L297" s="17"/>
      <c r="M297" s="7"/>
    </row>
    <row r="298" spans="1:13" s="38" customFormat="1">
      <c r="A298" s="45"/>
      <c r="B298" s="22"/>
      <c r="C298" s="13"/>
      <c r="D298" s="13"/>
      <c r="E298" s="13"/>
      <c r="F298" s="22"/>
      <c r="G298" s="22"/>
      <c r="H298" s="22"/>
      <c r="I298" s="22"/>
      <c r="J298" s="17"/>
      <c r="K298" s="17"/>
      <c r="L298" s="17"/>
      <c r="M298" s="7"/>
    </row>
    <row r="299" spans="1:13" s="38" customFormat="1">
      <c r="A299" s="45"/>
      <c r="B299" s="22"/>
      <c r="C299" s="13"/>
      <c r="D299" s="13"/>
      <c r="E299" s="13"/>
      <c r="F299" s="22"/>
      <c r="G299" s="22"/>
      <c r="H299" s="22"/>
      <c r="I299" s="22"/>
      <c r="J299" s="17"/>
      <c r="K299" s="17"/>
      <c r="L299" s="17"/>
      <c r="M299" s="7"/>
    </row>
    <row r="300" spans="1:13" s="38" customFormat="1">
      <c r="A300" s="45"/>
      <c r="B300" s="22"/>
      <c r="C300" s="13"/>
      <c r="D300" s="13"/>
      <c r="E300" s="13"/>
      <c r="F300" s="22"/>
      <c r="G300" s="22"/>
      <c r="H300" s="22"/>
      <c r="I300" s="22"/>
      <c r="J300" s="17"/>
      <c r="K300" s="17"/>
      <c r="L300" s="17"/>
      <c r="M300" s="7"/>
    </row>
    <row r="301" spans="1:13" s="38" customFormat="1">
      <c r="A301" s="45"/>
      <c r="B301" s="22"/>
      <c r="C301" s="13"/>
      <c r="D301" s="13"/>
      <c r="E301" s="13"/>
      <c r="F301" s="22"/>
      <c r="G301" s="22"/>
      <c r="H301" s="22"/>
      <c r="I301" s="22"/>
      <c r="J301" s="17"/>
      <c r="K301" s="17"/>
      <c r="L301" s="17"/>
      <c r="M301" s="7"/>
    </row>
    <row r="302" spans="1:13" s="38" customFormat="1">
      <c r="A302" s="45"/>
      <c r="B302" s="22"/>
      <c r="C302" s="13"/>
      <c r="D302" s="13"/>
      <c r="E302" s="13"/>
      <c r="F302" s="22"/>
      <c r="G302" s="22"/>
      <c r="H302" s="22"/>
      <c r="I302" s="22"/>
      <c r="J302" s="17"/>
      <c r="K302" s="17"/>
      <c r="L302" s="17"/>
      <c r="M302" s="7"/>
    </row>
    <row r="303" spans="1:13" s="38" customFormat="1">
      <c r="A303" s="45"/>
      <c r="B303" s="22"/>
      <c r="C303" s="13"/>
      <c r="D303" s="13"/>
      <c r="E303" s="13"/>
      <c r="F303" s="22"/>
      <c r="G303" s="22"/>
      <c r="H303" s="22"/>
      <c r="I303" s="22"/>
      <c r="J303" s="17"/>
      <c r="K303" s="17"/>
      <c r="L303" s="17"/>
      <c r="M303" s="7"/>
    </row>
    <row r="304" spans="1:13" s="38" customFormat="1">
      <c r="A304" s="45"/>
      <c r="B304" s="22"/>
      <c r="C304" s="13"/>
      <c r="D304" s="13"/>
      <c r="E304" s="13"/>
      <c r="F304" s="22"/>
      <c r="G304" s="22"/>
      <c r="H304" s="22"/>
      <c r="I304" s="22"/>
      <c r="J304" s="17"/>
      <c r="K304" s="17"/>
      <c r="L304" s="17"/>
      <c r="M304" s="7"/>
    </row>
    <row r="305" spans="1:13" s="38" customFormat="1">
      <c r="A305" s="45"/>
      <c r="B305" s="22"/>
      <c r="C305" s="13"/>
      <c r="D305" s="13"/>
      <c r="E305" s="13"/>
      <c r="F305" s="22"/>
      <c r="G305" s="22"/>
      <c r="H305" s="22"/>
      <c r="I305" s="22"/>
      <c r="J305" s="17"/>
      <c r="K305" s="17"/>
      <c r="L305" s="17"/>
      <c r="M305" s="7"/>
    </row>
    <row r="306" spans="1:13" s="38" customFormat="1">
      <c r="A306" s="45"/>
      <c r="B306" s="22"/>
      <c r="C306" s="13"/>
      <c r="D306" s="13"/>
      <c r="E306" s="13"/>
      <c r="F306" s="22"/>
      <c r="G306" s="22"/>
      <c r="H306" s="22"/>
      <c r="I306" s="22"/>
      <c r="J306" s="17"/>
      <c r="K306" s="17"/>
      <c r="L306" s="17"/>
      <c r="M306" s="7"/>
    </row>
    <row r="307" spans="1:13" s="38" customFormat="1">
      <c r="A307" s="45"/>
      <c r="B307" s="22"/>
      <c r="C307" s="13"/>
      <c r="D307" s="13"/>
      <c r="E307" s="13"/>
      <c r="F307" s="22"/>
      <c r="G307" s="22"/>
      <c r="H307" s="22"/>
      <c r="I307" s="22"/>
      <c r="J307" s="17"/>
      <c r="K307" s="17"/>
      <c r="L307" s="17"/>
      <c r="M307" s="7"/>
    </row>
    <row r="308" spans="1:13" s="38" customFormat="1">
      <c r="A308" s="45"/>
      <c r="B308" s="22"/>
      <c r="C308" s="13"/>
      <c r="D308" s="13"/>
      <c r="E308" s="13"/>
      <c r="F308" s="22"/>
      <c r="G308" s="22"/>
      <c r="H308" s="22"/>
      <c r="I308" s="22"/>
      <c r="J308" s="17"/>
      <c r="K308" s="17"/>
      <c r="L308" s="17"/>
      <c r="M308" s="7"/>
    </row>
    <row r="309" spans="1:13" s="38" customFormat="1">
      <c r="A309" s="45"/>
      <c r="B309" s="22"/>
      <c r="C309" s="13"/>
      <c r="D309" s="13"/>
      <c r="E309" s="13"/>
      <c r="F309" s="22"/>
      <c r="G309" s="22"/>
      <c r="H309" s="22"/>
      <c r="I309" s="22"/>
      <c r="J309" s="17"/>
      <c r="K309" s="17"/>
      <c r="L309" s="17"/>
      <c r="M309" s="7"/>
    </row>
    <row r="310" spans="1:13" s="38" customFormat="1">
      <c r="A310" s="45"/>
      <c r="B310" s="22"/>
      <c r="C310" s="13"/>
      <c r="D310" s="13"/>
      <c r="E310" s="13"/>
      <c r="F310" s="22"/>
      <c r="G310" s="22"/>
      <c r="H310" s="22"/>
      <c r="I310" s="22"/>
      <c r="J310" s="17"/>
      <c r="K310" s="17"/>
      <c r="L310" s="17"/>
      <c r="M310" s="7"/>
    </row>
    <row r="311" spans="1:13" s="38" customFormat="1">
      <c r="A311" s="45"/>
      <c r="B311" s="22"/>
      <c r="C311" s="13"/>
      <c r="D311" s="13"/>
      <c r="E311" s="13"/>
      <c r="F311" s="22"/>
      <c r="G311" s="22"/>
      <c r="H311" s="22"/>
      <c r="I311" s="22"/>
      <c r="J311" s="17"/>
      <c r="K311" s="17"/>
      <c r="L311" s="17"/>
      <c r="M311" s="7"/>
    </row>
    <row r="312" spans="1:13" s="38" customFormat="1">
      <c r="A312" s="45"/>
      <c r="B312" s="22"/>
      <c r="C312" s="13"/>
      <c r="D312" s="13"/>
      <c r="E312" s="13"/>
      <c r="F312" s="22"/>
      <c r="G312" s="22"/>
      <c r="H312" s="22"/>
      <c r="I312" s="22"/>
      <c r="J312" s="17"/>
      <c r="K312" s="17"/>
      <c r="L312" s="17"/>
      <c r="M312" s="7"/>
    </row>
    <row r="313" spans="1:13" s="38" customFormat="1">
      <c r="A313" s="45"/>
      <c r="B313" s="22"/>
      <c r="C313" s="13"/>
      <c r="D313" s="13"/>
      <c r="E313" s="13"/>
      <c r="F313" s="22"/>
      <c r="G313" s="22"/>
      <c r="H313" s="22"/>
      <c r="I313" s="22"/>
      <c r="J313" s="17"/>
      <c r="K313" s="17"/>
      <c r="L313" s="17"/>
      <c r="M313" s="7"/>
    </row>
    <row r="314" spans="1:13" s="38" customFormat="1">
      <c r="A314" s="45"/>
      <c r="B314" s="22"/>
      <c r="C314" s="13"/>
      <c r="D314" s="13"/>
      <c r="E314" s="13"/>
      <c r="F314" s="22"/>
      <c r="G314" s="22"/>
      <c r="H314" s="22"/>
      <c r="I314" s="22"/>
      <c r="J314" s="17"/>
      <c r="K314" s="17"/>
      <c r="L314" s="17"/>
      <c r="M314" s="7"/>
    </row>
    <row r="315" spans="1:13" s="38" customFormat="1">
      <c r="A315" s="45"/>
      <c r="B315" s="22"/>
      <c r="C315" s="13"/>
      <c r="D315" s="13"/>
      <c r="E315" s="13"/>
      <c r="F315" s="22"/>
      <c r="G315" s="22"/>
      <c r="H315" s="22"/>
      <c r="I315" s="22"/>
      <c r="J315" s="17"/>
      <c r="K315" s="17"/>
      <c r="L315" s="17"/>
      <c r="M315" s="7"/>
    </row>
    <row r="316" spans="1:13" s="38" customFormat="1">
      <c r="A316" s="45"/>
      <c r="B316" s="22"/>
      <c r="C316" s="13"/>
      <c r="D316" s="13"/>
      <c r="E316" s="13"/>
      <c r="F316" s="22"/>
      <c r="G316" s="22"/>
      <c r="H316" s="22"/>
      <c r="I316" s="22"/>
      <c r="J316" s="17"/>
      <c r="K316" s="17"/>
      <c r="L316" s="17"/>
      <c r="M316" s="7"/>
    </row>
    <row r="317" spans="1:13" s="38" customFormat="1">
      <c r="A317" s="45"/>
      <c r="B317" s="22"/>
      <c r="C317" s="13"/>
      <c r="D317" s="13"/>
      <c r="E317" s="13"/>
      <c r="F317" s="22"/>
      <c r="G317" s="22"/>
      <c r="H317" s="22"/>
      <c r="I317" s="22"/>
      <c r="J317" s="17"/>
      <c r="K317" s="17"/>
      <c r="L317" s="17"/>
      <c r="M317" s="7"/>
    </row>
    <row r="318" spans="1:13" s="38" customFormat="1">
      <c r="A318" s="45"/>
      <c r="B318" s="22"/>
      <c r="C318" s="13"/>
      <c r="D318" s="13"/>
      <c r="E318" s="13"/>
      <c r="F318" s="22"/>
      <c r="G318" s="22"/>
      <c r="H318" s="22"/>
      <c r="I318" s="22"/>
      <c r="J318" s="17"/>
      <c r="K318" s="17"/>
      <c r="L318" s="17"/>
      <c r="M318" s="7"/>
    </row>
    <row r="319" spans="1:13" s="38" customFormat="1">
      <c r="A319" s="45"/>
      <c r="B319" s="22"/>
      <c r="C319" s="13"/>
      <c r="D319" s="13"/>
      <c r="E319" s="13"/>
      <c r="F319" s="22"/>
      <c r="G319" s="22"/>
      <c r="H319" s="22"/>
      <c r="I319" s="22"/>
      <c r="J319" s="17"/>
      <c r="K319" s="17"/>
      <c r="L319" s="17"/>
      <c r="M319" s="7"/>
    </row>
    <row r="320" spans="1:13" s="38" customFormat="1">
      <c r="A320" s="45"/>
      <c r="B320" s="22"/>
      <c r="C320" s="13"/>
      <c r="D320" s="13"/>
      <c r="E320" s="13"/>
      <c r="F320" s="22"/>
      <c r="G320" s="22"/>
      <c r="H320" s="22"/>
      <c r="I320" s="22"/>
      <c r="J320" s="17"/>
      <c r="K320" s="17"/>
      <c r="L320" s="17"/>
      <c r="M320" s="7"/>
    </row>
    <row r="321" spans="1:13" s="38" customFormat="1">
      <c r="A321" s="45"/>
      <c r="B321" s="22"/>
      <c r="C321" s="13"/>
      <c r="D321" s="13"/>
      <c r="E321" s="13"/>
      <c r="F321" s="22"/>
      <c r="G321" s="22"/>
      <c r="H321" s="22"/>
      <c r="I321" s="22"/>
      <c r="J321" s="17"/>
      <c r="K321" s="17"/>
      <c r="L321" s="17"/>
      <c r="M321" s="7"/>
    </row>
    <row r="322" spans="1:13" s="38" customFormat="1">
      <c r="A322" s="45"/>
      <c r="B322" s="22"/>
      <c r="C322" s="13"/>
      <c r="D322" s="13"/>
      <c r="E322" s="13"/>
      <c r="F322" s="22"/>
      <c r="G322" s="22"/>
      <c r="H322" s="22"/>
      <c r="I322" s="22"/>
      <c r="J322" s="17"/>
      <c r="K322" s="17"/>
      <c r="L322" s="17"/>
      <c r="M322" s="7"/>
    </row>
    <row r="323" spans="1:13" s="38" customFormat="1">
      <c r="A323" s="45"/>
      <c r="B323" s="22"/>
      <c r="C323" s="13"/>
      <c r="D323" s="13"/>
      <c r="E323" s="13"/>
      <c r="F323" s="22"/>
      <c r="G323" s="22"/>
      <c r="H323" s="22"/>
      <c r="I323" s="22"/>
      <c r="J323" s="17"/>
      <c r="K323" s="17"/>
      <c r="L323" s="17"/>
      <c r="M323" s="7"/>
    </row>
    <row r="324" spans="1:13" s="38" customFormat="1">
      <c r="A324" s="45"/>
      <c r="B324" s="22"/>
      <c r="C324" s="13"/>
      <c r="D324" s="13"/>
      <c r="E324" s="13"/>
      <c r="F324" s="22"/>
      <c r="G324" s="22"/>
      <c r="H324" s="22"/>
      <c r="I324" s="22"/>
      <c r="J324" s="17"/>
      <c r="K324" s="17"/>
      <c r="L324" s="17"/>
      <c r="M324" s="7"/>
    </row>
    <row r="325" spans="1:13" s="38" customFormat="1">
      <c r="A325" s="45"/>
      <c r="B325" s="22"/>
      <c r="C325" s="13"/>
      <c r="D325" s="13"/>
      <c r="E325" s="13"/>
      <c r="F325" s="22"/>
      <c r="G325" s="22"/>
      <c r="H325" s="22"/>
      <c r="I325" s="22"/>
      <c r="J325" s="17"/>
      <c r="K325" s="17"/>
      <c r="L325" s="17"/>
      <c r="M325" s="7"/>
    </row>
    <row r="326" spans="1:13" s="38" customFormat="1">
      <c r="A326" s="45"/>
      <c r="B326" s="22"/>
      <c r="C326" s="13"/>
      <c r="D326" s="13"/>
      <c r="E326" s="13"/>
      <c r="F326" s="22"/>
      <c r="G326" s="22"/>
      <c r="H326" s="22"/>
      <c r="I326" s="22"/>
      <c r="J326" s="17"/>
      <c r="K326" s="17"/>
      <c r="L326" s="17"/>
      <c r="M326" s="7"/>
    </row>
    <row r="327" spans="1:13" s="38" customFormat="1">
      <c r="A327" s="45"/>
      <c r="B327" s="22"/>
      <c r="C327" s="13"/>
      <c r="D327" s="13"/>
      <c r="E327" s="13"/>
      <c r="F327" s="22"/>
      <c r="G327" s="22"/>
      <c r="H327" s="22"/>
      <c r="I327" s="22"/>
      <c r="J327" s="17"/>
      <c r="K327" s="17"/>
      <c r="L327" s="17"/>
      <c r="M327" s="7"/>
    </row>
    <row r="328" spans="1:13" s="38" customFormat="1">
      <c r="A328" s="45"/>
      <c r="B328" s="22"/>
      <c r="C328" s="13"/>
      <c r="D328" s="13"/>
      <c r="E328" s="13"/>
      <c r="F328" s="22"/>
      <c r="G328" s="22"/>
      <c r="H328" s="22"/>
      <c r="I328" s="22"/>
      <c r="J328" s="17"/>
      <c r="K328" s="17"/>
      <c r="L328" s="17"/>
      <c r="M328" s="7"/>
    </row>
    <row r="329" spans="1:13" s="38" customFormat="1">
      <c r="A329" s="45"/>
      <c r="B329" s="22"/>
      <c r="C329" s="13"/>
      <c r="D329" s="13"/>
      <c r="E329" s="13"/>
      <c r="F329" s="22"/>
      <c r="G329" s="22"/>
      <c r="H329" s="22"/>
      <c r="I329" s="22"/>
      <c r="J329" s="17"/>
      <c r="K329" s="17"/>
      <c r="L329" s="17"/>
      <c r="M329" s="7"/>
    </row>
    <row r="330" spans="1:13" s="38" customFormat="1">
      <c r="A330" s="45"/>
      <c r="B330" s="22"/>
      <c r="C330" s="13"/>
      <c r="D330" s="13"/>
      <c r="E330" s="13"/>
      <c r="F330" s="22"/>
      <c r="G330" s="22"/>
      <c r="H330" s="22"/>
      <c r="I330" s="22"/>
      <c r="J330" s="17"/>
      <c r="K330" s="17"/>
      <c r="L330" s="17"/>
      <c r="M330" s="7"/>
    </row>
    <row r="331" spans="1:13" s="38" customFormat="1">
      <c r="A331" s="45"/>
      <c r="B331" s="22"/>
      <c r="C331" s="13"/>
      <c r="D331" s="13"/>
      <c r="E331" s="13"/>
      <c r="F331" s="22"/>
      <c r="G331" s="22"/>
      <c r="H331" s="22"/>
      <c r="I331" s="22"/>
      <c r="J331" s="17"/>
      <c r="K331" s="17"/>
      <c r="L331" s="17"/>
      <c r="M331" s="7"/>
    </row>
    <row r="332" spans="1:13" s="38" customFormat="1">
      <c r="A332" s="45"/>
      <c r="B332" s="22"/>
      <c r="C332" s="13"/>
      <c r="D332" s="13"/>
      <c r="E332" s="13"/>
      <c r="F332" s="22"/>
      <c r="G332" s="22"/>
      <c r="H332" s="22"/>
      <c r="I332" s="22"/>
      <c r="J332" s="17"/>
      <c r="K332" s="17"/>
      <c r="L332" s="17"/>
      <c r="M332" s="7"/>
    </row>
    <row r="333" spans="1:13" s="38" customFormat="1">
      <c r="A333" s="45"/>
      <c r="B333" s="22"/>
      <c r="C333" s="13"/>
      <c r="D333" s="13"/>
      <c r="E333" s="13"/>
      <c r="F333" s="22"/>
      <c r="G333" s="22"/>
      <c r="H333" s="22"/>
      <c r="I333" s="22"/>
      <c r="J333" s="17"/>
      <c r="K333" s="17"/>
      <c r="L333" s="17"/>
      <c r="M333" s="7"/>
    </row>
    <row r="334" spans="1:13" s="38" customFormat="1">
      <c r="A334" s="45"/>
      <c r="B334" s="22"/>
      <c r="C334" s="13"/>
      <c r="D334" s="13"/>
      <c r="E334" s="13"/>
      <c r="F334" s="22"/>
      <c r="G334" s="22"/>
      <c r="H334" s="22"/>
      <c r="I334" s="22"/>
      <c r="J334" s="17"/>
      <c r="K334" s="17"/>
      <c r="L334" s="17"/>
      <c r="M334" s="7"/>
    </row>
    <row r="335" spans="1:13" s="38" customFormat="1">
      <c r="A335" s="45"/>
      <c r="B335" s="22"/>
      <c r="C335" s="13"/>
      <c r="D335" s="13"/>
      <c r="E335" s="13"/>
      <c r="F335" s="22"/>
      <c r="G335" s="22"/>
      <c r="H335" s="22"/>
      <c r="I335" s="22"/>
      <c r="J335" s="17"/>
      <c r="K335" s="17"/>
      <c r="L335" s="17"/>
      <c r="M335" s="7"/>
    </row>
    <row r="336" spans="1:13" s="38" customFormat="1">
      <c r="A336" s="45"/>
      <c r="B336" s="22"/>
      <c r="C336" s="13"/>
      <c r="D336" s="13"/>
      <c r="E336" s="13"/>
      <c r="F336" s="22"/>
      <c r="G336" s="22"/>
      <c r="H336" s="22"/>
      <c r="I336" s="22"/>
      <c r="J336" s="17"/>
      <c r="K336" s="17"/>
      <c r="L336" s="17"/>
      <c r="M336" s="7"/>
    </row>
    <row r="337" spans="1:13" s="38" customFormat="1">
      <c r="A337" s="45"/>
      <c r="B337" s="22"/>
      <c r="C337" s="13"/>
      <c r="D337" s="13"/>
      <c r="E337" s="13"/>
      <c r="F337" s="22"/>
      <c r="G337" s="22"/>
      <c r="H337" s="22"/>
      <c r="I337" s="22"/>
      <c r="J337" s="17"/>
      <c r="K337" s="17"/>
      <c r="L337" s="17"/>
      <c r="M337" s="7"/>
    </row>
    <row r="338" spans="1:13" s="38" customFormat="1">
      <c r="A338" s="45"/>
      <c r="B338" s="22"/>
      <c r="C338" s="13"/>
      <c r="D338" s="13"/>
      <c r="E338" s="13"/>
      <c r="F338" s="22"/>
      <c r="G338" s="22"/>
      <c r="H338" s="22"/>
      <c r="I338" s="22"/>
      <c r="J338" s="17"/>
      <c r="K338" s="17"/>
      <c r="L338" s="17"/>
      <c r="M338" s="7"/>
    </row>
    <row r="339" spans="1:13" s="38" customFormat="1">
      <c r="A339" s="45"/>
      <c r="B339" s="22"/>
      <c r="C339" s="13"/>
      <c r="D339" s="13"/>
      <c r="E339" s="13"/>
      <c r="F339" s="22"/>
      <c r="G339" s="22"/>
      <c r="H339" s="22"/>
      <c r="I339" s="22"/>
      <c r="J339" s="17"/>
      <c r="K339" s="17"/>
      <c r="L339" s="17"/>
      <c r="M339" s="7"/>
    </row>
    <row r="340" spans="1:13" s="38" customFormat="1">
      <c r="A340" s="45"/>
      <c r="B340" s="22"/>
      <c r="C340" s="13"/>
      <c r="D340" s="13"/>
      <c r="E340" s="13"/>
      <c r="F340" s="22"/>
      <c r="G340" s="22"/>
      <c r="H340" s="22"/>
      <c r="I340" s="22"/>
      <c r="J340" s="17"/>
      <c r="K340" s="17"/>
      <c r="L340" s="17"/>
      <c r="M340" s="7"/>
    </row>
    <row r="341" spans="1:13" s="38" customFormat="1">
      <c r="A341" s="45"/>
      <c r="B341" s="22"/>
      <c r="C341" s="13"/>
      <c r="D341" s="13"/>
      <c r="E341" s="13"/>
      <c r="F341" s="22"/>
      <c r="G341" s="22"/>
      <c r="H341" s="22"/>
      <c r="I341" s="22"/>
      <c r="J341" s="17"/>
      <c r="K341" s="17"/>
      <c r="L341" s="17"/>
      <c r="M341" s="7"/>
    </row>
    <row r="342" spans="1:13" s="38" customFormat="1">
      <c r="A342" s="45"/>
      <c r="B342" s="22"/>
      <c r="C342" s="13"/>
      <c r="D342" s="13"/>
      <c r="E342" s="13"/>
      <c r="F342" s="22"/>
      <c r="G342" s="22"/>
      <c r="H342" s="22"/>
      <c r="I342" s="22"/>
      <c r="J342" s="17"/>
      <c r="K342" s="17"/>
      <c r="L342" s="17"/>
      <c r="M342" s="7"/>
    </row>
    <row r="343" spans="1:13" s="38" customFormat="1">
      <c r="A343" s="45"/>
      <c r="B343" s="22"/>
      <c r="C343" s="13"/>
      <c r="D343" s="13"/>
      <c r="E343" s="13"/>
      <c r="F343" s="22"/>
      <c r="G343" s="22"/>
      <c r="H343" s="22"/>
      <c r="I343" s="22"/>
      <c r="J343" s="17"/>
      <c r="K343" s="17"/>
      <c r="L343" s="17"/>
      <c r="M343" s="7"/>
    </row>
    <row r="344" spans="1:13" s="38" customFormat="1">
      <c r="A344" s="45"/>
      <c r="B344" s="22"/>
      <c r="C344" s="13"/>
      <c r="D344" s="13"/>
      <c r="E344" s="13"/>
      <c r="F344" s="22"/>
      <c r="G344" s="22"/>
      <c r="H344" s="22"/>
      <c r="I344" s="22"/>
      <c r="J344" s="17"/>
      <c r="K344" s="17"/>
      <c r="L344" s="17"/>
      <c r="M344" s="7"/>
    </row>
    <row r="345" spans="1:13" s="38" customFormat="1">
      <c r="A345" s="45"/>
      <c r="B345" s="22"/>
      <c r="C345" s="13"/>
      <c r="D345" s="13"/>
      <c r="E345" s="13"/>
      <c r="F345" s="22"/>
      <c r="G345" s="22"/>
      <c r="H345" s="22"/>
      <c r="I345" s="22"/>
      <c r="J345" s="17"/>
      <c r="K345" s="17"/>
      <c r="L345" s="17"/>
      <c r="M345" s="7"/>
    </row>
    <row r="346" spans="1:13" s="38" customFormat="1">
      <c r="A346" s="45"/>
      <c r="B346" s="22"/>
      <c r="C346" s="13"/>
      <c r="D346" s="13"/>
      <c r="E346" s="13"/>
      <c r="F346" s="22"/>
      <c r="G346" s="22"/>
      <c r="H346" s="22"/>
      <c r="I346" s="22"/>
      <c r="J346" s="17"/>
      <c r="K346" s="17"/>
      <c r="L346" s="17"/>
      <c r="M346" s="7"/>
    </row>
    <row r="347" spans="1:13" s="38" customFormat="1">
      <c r="A347" s="45"/>
      <c r="B347" s="22"/>
      <c r="C347" s="13"/>
      <c r="D347" s="13"/>
      <c r="E347" s="13"/>
      <c r="F347" s="22"/>
      <c r="G347" s="22"/>
      <c r="H347" s="22"/>
      <c r="I347" s="22"/>
      <c r="J347" s="17"/>
      <c r="K347" s="17"/>
      <c r="L347" s="17"/>
      <c r="M347" s="7"/>
    </row>
    <row r="348" spans="1:13" s="38" customFormat="1">
      <c r="A348" s="45"/>
      <c r="B348" s="22"/>
      <c r="C348" s="13"/>
      <c r="D348" s="13"/>
      <c r="E348" s="13"/>
      <c r="F348" s="22"/>
      <c r="G348" s="22"/>
      <c r="H348" s="22"/>
      <c r="I348" s="22"/>
      <c r="J348" s="17"/>
      <c r="K348" s="17"/>
      <c r="L348" s="17"/>
      <c r="M348" s="7"/>
    </row>
    <row r="349" spans="1:13" s="38" customFormat="1">
      <c r="A349" s="45"/>
      <c r="B349" s="22"/>
      <c r="C349" s="13"/>
      <c r="D349" s="13"/>
      <c r="E349" s="13"/>
      <c r="F349" s="22"/>
      <c r="G349" s="22"/>
      <c r="H349" s="22"/>
      <c r="I349" s="22"/>
      <c r="J349" s="17"/>
      <c r="K349" s="17"/>
      <c r="L349" s="17"/>
      <c r="M349" s="7"/>
    </row>
    <row r="350" spans="1:13" s="38" customFormat="1">
      <c r="A350" s="45"/>
      <c r="B350" s="22"/>
      <c r="C350" s="13"/>
      <c r="D350" s="13"/>
      <c r="E350" s="13"/>
      <c r="F350" s="22"/>
      <c r="G350" s="22"/>
      <c r="H350" s="22"/>
      <c r="I350" s="22"/>
      <c r="J350" s="17"/>
      <c r="K350" s="17"/>
      <c r="L350" s="17"/>
      <c r="M350" s="7"/>
    </row>
    <row r="351" spans="1:13" s="38" customFormat="1">
      <c r="A351" s="45"/>
      <c r="B351" s="22"/>
      <c r="C351" s="13"/>
      <c r="D351" s="13"/>
      <c r="E351" s="13"/>
      <c r="F351" s="22"/>
      <c r="G351" s="22"/>
      <c r="H351" s="22"/>
      <c r="I351" s="22"/>
      <c r="J351" s="17"/>
      <c r="K351" s="17"/>
      <c r="L351" s="17"/>
      <c r="M351" s="7"/>
    </row>
    <row r="352" spans="1:13" s="38" customFormat="1">
      <c r="A352" s="45"/>
      <c r="B352" s="22"/>
      <c r="C352" s="13"/>
      <c r="D352" s="13"/>
      <c r="E352" s="13"/>
      <c r="F352" s="22"/>
      <c r="G352" s="22"/>
      <c r="H352" s="22"/>
      <c r="I352" s="22"/>
      <c r="J352" s="17"/>
      <c r="K352" s="17"/>
      <c r="L352" s="17"/>
      <c r="M352" s="7"/>
    </row>
    <row r="353" spans="1:13" s="38" customFormat="1">
      <c r="A353" s="45"/>
      <c r="B353" s="22"/>
      <c r="C353" s="13"/>
      <c r="D353" s="13"/>
      <c r="E353" s="13"/>
      <c r="F353" s="22"/>
      <c r="G353" s="22"/>
      <c r="H353" s="22"/>
      <c r="I353" s="22"/>
      <c r="J353" s="17"/>
      <c r="K353" s="17"/>
      <c r="L353" s="17"/>
      <c r="M353" s="7"/>
    </row>
    <row r="354" spans="1:13" s="38" customFormat="1">
      <c r="A354" s="45"/>
      <c r="B354" s="22"/>
      <c r="C354" s="13"/>
      <c r="D354" s="13"/>
      <c r="E354" s="13"/>
      <c r="F354" s="22"/>
      <c r="G354" s="22"/>
      <c r="H354" s="22"/>
      <c r="I354" s="22"/>
      <c r="J354" s="17"/>
      <c r="K354" s="17"/>
      <c r="L354" s="17"/>
      <c r="M354" s="7"/>
    </row>
    <row r="355" spans="1:13" s="38" customFormat="1">
      <c r="A355" s="45"/>
      <c r="B355" s="22"/>
      <c r="C355" s="13"/>
      <c r="D355" s="13"/>
      <c r="E355" s="13"/>
      <c r="F355" s="22"/>
      <c r="G355" s="22"/>
      <c r="H355" s="22"/>
      <c r="I355" s="22"/>
      <c r="J355" s="17"/>
      <c r="K355" s="17"/>
      <c r="L355" s="17"/>
      <c r="M355" s="7"/>
    </row>
    <row r="356" spans="1:13" s="38" customFormat="1">
      <c r="A356" s="45"/>
      <c r="B356" s="22"/>
      <c r="C356" s="13"/>
      <c r="D356" s="13"/>
      <c r="E356" s="13"/>
      <c r="F356" s="22"/>
      <c r="G356" s="22"/>
      <c r="H356" s="22"/>
      <c r="I356" s="22"/>
      <c r="J356" s="17"/>
      <c r="K356" s="17"/>
      <c r="L356" s="17"/>
      <c r="M356" s="7"/>
    </row>
    <row r="357" spans="1:13" s="38" customFormat="1">
      <c r="A357" s="45"/>
      <c r="B357" s="22"/>
      <c r="C357" s="13"/>
      <c r="D357" s="13"/>
      <c r="E357" s="13"/>
      <c r="F357" s="22"/>
      <c r="G357" s="22"/>
      <c r="H357" s="22"/>
      <c r="I357" s="22"/>
      <c r="J357" s="17"/>
      <c r="K357" s="17"/>
      <c r="L357" s="17"/>
      <c r="M357" s="7"/>
    </row>
    <row r="358" spans="1:13" s="38" customFormat="1">
      <c r="A358" s="45"/>
      <c r="B358" s="22"/>
      <c r="C358" s="13"/>
      <c r="D358" s="13"/>
      <c r="E358" s="13"/>
      <c r="F358" s="22"/>
      <c r="G358" s="22"/>
      <c r="H358" s="22"/>
      <c r="I358" s="22"/>
      <c r="J358" s="17"/>
      <c r="K358" s="17"/>
      <c r="L358" s="17"/>
      <c r="M358" s="7"/>
    </row>
    <row r="359" spans="1:13" s="38" customFormat="1">
      <c r="A359" s="45"/>
      <c r="B359" s="22"/>
      <c r="C359" s="13"/>
      <c r="D359" s="13"/>
      <c r="E359" s="13"/>
      <c r="F359" s="22"/>
      <c r="G359" s="22"/>
      <c r="H359" s="22"/>
      <c r="I359" s="22"/>
      <c r="J359" s="17"/>
      <c r="K359" s="17"/>
      <c r="L359" s="17"/>
      <c r="M359" s="7"/>
    </row>
    <row r="360" spans="1:13" s="38" customFormat="1">
      <c r="A360" s="45"/>
      <c r="B360" s="22"/>
      <c r="C360" s="13"/>
      <c r="D360" s="13"/>
      <c r="E360" s="13"/>
      <c r="F360" s="22"/>
      <c r="G360" s="22"/>
      <c r="H360" s="22"/>
      <c r="I360" s="22"/>
      <c r="J360" s="17"/>
      <c r="K360" s="17"/>
      <c r="L360" s="17"/>
      <c r="M360" s="7"/>
    </row>
    <row r="361" spans="1:13" s="38" customFormat="1">
      <c r="A361" s="45"/>
      <c r="B361" s="22"/>
      <c r="C361" s="13"/>
      <c r="D361" s="13"/>
      <c r="E361" s="13"/>
      <c r="F361" s="22"/>
      <c r="G361" s="22"/>
      <c r="H361" s="22"/>
      <c r="I361" s="22"/>
      <c r="J361" s="17"/>
      <c r="K361" s="17"/>
      <c r="L361" s="17"/>
      <c r="M361" s="7"/>
    </row>
    <row r="362" spans="1:13" s="38" customFormat="1">
      <c r="A362" s="45"/>
      <c r="B362" s="22"/>
      <c r="C362" s="13"/>
      <c r="D362" s="13"/>
      <c r="E362" s="13"/>
      <c r="F362" s="22"/>
      <c r="G362" s="22"/>
      <c r="H362" s="22"/>
      <c r="I362" s="22"/>
      <c r="J362" s="17"/>
      <c r="K362" s="17"/>
      <c r="L362" s="17"/>
      <c r="M362" s="7"/>
    </row>
    <row r="363" spans="1:13" s="38" customFormat="1">
      <c r="A363" s="45"/>
      <c r="B363" s="22"/>
      <c r="C363" s="13"/>
      <c r="D363" s="13"/>
      <c r="E363" s="13"/>
      <c r="F363" s="22"/>
      <c r="G363" s="22"/>
      <c r="H363" s="22"/>
      <c r="I363" s="22"/>
      <c r="J363" s="17"/>
      <c r="K363" s="17"/>
      <c r="L363" s="17"/>
      <c r="M363" s="7"/>
    </row>
    <row r="364" spans="1:13" s="38" customFormat="1">
      <c r="A364" s="45"/>
      <c r="B364" s="22"/>
      <c r="C364" s="13"/>
      <c r="D364" s="13"/>
      <c r="E364" s="13"/>
      <c r="F364" s="22"/>
      <c r="G364" s="22"/>
      <c r="H364" s="22"/>
      <c r="I364" s="22"/>
      <c r="J364" s="17"/>
      <c r="K364" s="17"/>
      <c r="L364" s="17"/>
      <c r="M364" s="7"/>
    </row>
    <row r="365" spans="1:13" s="38" customFormat="1">
      <c r="A365" s="45"/>
      <c r="B365" s="22"/>
      <c r="C365" s="13"/>
      <c r="D365" s="13"/>
      <c r="E365" s="13"/>
      <c r="F365" s="22"/>
      <c r="G365" s="22"/>
      <c r="H365" s="22"/>
      <c r="I365" s="22"/>
      <c r="J365" s="17"/>
      <c r="K365" s="17"/>
      <c r="L365" s="17"/>
      <c r="M365" s="7"/>
    </row>
    <row r="366" spans="1:13" s="38" customFormat="1">
      <c r="A366" s="45"/>
      <c r="B366" s="22"/>
      <c r="C366" s="13"/>
      <c r="D366" s="13"/>
      <c r="E366" s="13"/>
      <c r="F366" s="22"/>
      <c r="G366" s="22"/>
      <c r="H366" s="22"/>
      <c r="I366" s="22"/>
      <c r="J366" s="17"/>
      <c r="K366" s="17"/>
      <c r="L366" s="17"/>
      <c r="M366" s="7"/>
    </row>
    <row r="367" spans="1:13" s="38" customFormat="1">
      <c r="A367" s="45"/>
      <c r="B367" s="22"/>
      <c r="C367" s="13"/>
      <c r="D367" s="13"/>
      <c r="E367" s="13"/>
      <c r="F367" s="22"/>
      <c r="G367" s="22"/>
      <c r="H367" s="22"/>
      <c r="I367" s="22"/>
      <c r="J367" s="17"/>
      <c r="K367" s="17"/>
      <c r="L367" s="17"/>
      <c r="M367" s="7"/>
    </row>
    <row r="368" spans="1:13" s="38" customFormat="1">
      <c r="A368" s="45"/>
      <c r="B368" s="22"/>
      <c r="C368" s="13"/>
      <c r="D368" s="13"/>
      <c r="E368" s="13"/>
      <c r="F368" s="22"/>
      <c r="G368" s="22"/>
      <c r="H368" s="22"/>
      <c r="I368" s="22"/>
      <c r="J368" s="17"/>
      <c r="K368" s="17"/>
      <c r="L368" s="17"/>
      <c r="M368" s="7"/>
    </row>
    <row r="369" spans="1:13" s="38" customFormat="1">
      <c r="A369" s="45"/>
      <c r="B369" s="22"/>
      <c r="C369" s="13"/>
      <c r="D369" s="13"/>
      <c r="E369" s="13"/>
      <c r="F369" s="22"/>
      <c r="G369" s="22"/>
      <c r="H369" s="22"/>
      <c r="I369" s="22"/>
      <c r="J369" s="17"/>
      <c r="K369" s="17"/>
      <c r="L369" s="17"/>
      <c r="M369" s="7"/>
    </row>
    <row r="370" spans="1:13" s="38" customFormat="1">
      <c r="A370" s="45"/>
      <c r="B370" s="22"/>
      <c r="C370" s="13"/>
      <c r="D370" s="13"/>
      <c r="E370" s="13"/>
      <c r="F370" s="22"/>
      <c r="G370" s="22"/>
      <c r="H370" s="22"/>
      <c r="I370" s="22"/>
      <c r="J370" s="17"/>
      <c r="K370" s="17"/>
      <c r="L370" s="17"/>
      <c r="M370" s="7"/>
    </row>
    <row r="371" spans="1:13" s="38" customFormat="1">
      <c r="A371" s="45"/>
      <c r="B371" s="22"/>
      <c r="C371" s="13"/>
      <c r="D371" s="13"/>
      <c r="E371" s="13"/>
      <c r="F371" s="22"/>
      <c r="G371" s="22"/>
      <c r="H371" s="22"/>
      <c r="I371" s="22"/>
      <c r="J371" s="17"/>
      <c r="K371" s="17"/>
      <c r="L371" s="17"/>
      <c r="M371" s="7"/>
    </row>
    <row r="372" spans="1:13" s="38" customFormat="1">
      <c r="A372" s="45"/>
      <c r="B372" s="22"/>
      <c r="C372" s="13"/>
      <c r="D372" s="13"/>
      <c r="E372" s="13"/>
      <c r="F372" s="22"/>
      <c r="G372" s="22"/>
      <c r="H372" s="22"/>
      <c r="I372" s="22"/>
      <c r="J372" s="17"/>
      <c r="K372" s="17"/>
      <c r="L372" s="17"/>
      <c r="M372" s="7"/>
    </row>
    <row r="373" spans="1:13" s="38" customFormat="1">
      <c r="A373" s="45"/>
      <c r="B373" s="22"/>
      <c r="C373" s="13"/>
      <c r="D373" s="13"/>
      <c r="E373" s="13"/>
      <c r="F373" s="22"/>
      <c r="G373" s="22"/>
      <c r="H373" s="22"/>
      <c r="I373" s="22"/>
      <c r="J373" s="17"/>
      <c r="K373" s="17"/>
      <c r="L373" s="17"/>
      <c r="M373" s="7"/>
    </row>
    <row r="374" spans="1:13" s="38" customFormat="1">
      <c r="A374" s="45"/>
      <c r="B374" s="22"/>
      <c r="C374" s="13"/>
      <c r="D374" s="13"/>
      <c r="E374" s="13"/>
      <c r="F374" s="22"/>
      <c r="G374" s="22"/>
      <c r="H374" s="22"/>
      <c r="I374" s="22"/>
      <c r="J374" s="17"/>
      <c r="K374" s="17"/>
      <c r="L374" s="17"/>
      <c r="M374" s="7"/>
    </row>
    <row r="375" spans="1:13" s="38" customFormat="1">
      <c r="A375" s="45"/>
      <c r="B375" s="22"/>
      <c r="C375" s="13"/>
      <c r="D375" s="13"/>
      <c r="E375" s="13"/>
      <c r="F375" s="22"/>
      <c r="G375" s="22"/>
      <c r="H375" s="22"/>
      <c r="I375" s="22"/>
      <c r="J375" s="17"/>
      <c r="K375" s="17"/>
      <c r="L375" s="17"/>
      <c r="M375" s="7"/>
    </row>
    <row r="376" spans="1:13" s="38" customFormat="1">
      <c r="A376" s="45"/>
      <c r="B376" s="22"/>
      <c r="C376" s="13"/>
      <c r="D376" s="13"/>
      <c r="E376" s="13"/>
      <c r="F376" s="22"/>
      <c r="G376" s="22"/>
      <c r="H376" s="22"/>
      <c r="I376" s="22"/>
      <c r="J376" s="17"/>
      <c r="K376" s="17"/>
      <c r="L376" s="17"/>
      <c r="M376" s="7"/>
    </row>
    <row r="377" spans="1:13" s="38" customFormat="1">
      <c r="A377" s="45"/>
      <c r="B377" s="22"/>
      <c r="C377" s="13"/>
      <c r="D377" s="13"/>
      <c r="E377" s="13"/>
      <c r="F377" s="22"/>
      <c r="G377" s="22"/>
      <c r="H377" s="22"/>
      <c r="I377" s="22"/>
      <c r="J377" s="17"/>
      <c r="K377" s="17"/>
      <c r="L377" s="17"/>
      <c r="M377" s="7"/>
    </row>
    <row r="378" spans="1:13" s="38" customFormat="1">
      <c r="A378" s="45"/>
      <c r="B378" s="22"/>
      <c r="C378" s="13"/>
      <c r="D378" s="13"/>
      <c r="E378" s="13"/>
      <c r="F378" s="22"/>
      <c r="G378" s="22"/>
      <c r="H378" s="22"/>
      <c r="I378" s="22"/>
      <c r="J378" s="17"/>
      <c r="K378" s="17"/>
      <c r="L378" s="17"/>
      <c r="M378" s="7"/>
    </row>
    <row r="379" spans="1:13" s="38" customFormat="1">
      <c r="A379" s="45"/>
      <c r="B379" s="22"/>
      <c r="C379" s="13"/>
      <c r="D379" s="13"/>
      <c r="E379" s="13"/>
      <c r="F379" s="22"/>
      <c r="G379" s="22"/>
      <c r="H379" s="22"/>
      <c r="I379" s="22"/>
      <c r="J379" s="17"/>
      <c r="K379" s="17"/>
      <c r="L379" s="17"/>
      <c r="M379" s="7"/>
    </row>
    <row r="380" spans="1:13" s="38" customFormat="1">
      <c r="A380" s="45"/>
      <c r="B380" s="22"/>
      <c r="C380" s="13"/>
      <c r="D380" s="13"/>
      <c r="E380" s="13"/>
      <c r="F380" s="22"/>
      <c r="G380" s="22"/>
      <c r="H380" s="22"/>
      <c r="I380" s="22"/>
      <c r="J380" s="17"/>
      <c r="K380" s="17"/>
      <c r="L380" s="17"/>
      <c r="M380" s="7"/>
    </row>
    <row r="381" spans="1:13" s="38" customFormat="1">
      <c r="A381" s="45"/>
      <c r="B381" s="22"/>
      <c r="C381" s="13"/>
      <c r="D381" s="13"/>
      <c r="E381" s="13"/>
      <c r="F381" s="22"/>
      <c r="G381" s="22"/>
      <c r="H381" s="22"/>
      <c r="I381" s="22"/>
      <c r="J381" s="17"/>
      <c r="K381" s="17"/>
      <c r="L381" s="17"/>
      <c r="M381" s="7"/>
    </row>
    <row r="382" spans="1:13" s="38" customFormat="1">
      <c r="A382" s="45"/>
      <c r="B382" s="22"/>
      <c r="C382" s="13"/>
      <c r="D382" s="13"/>
      <c r="E382" s="13"/>
      <c r="F382" s="22"/>
      <c r="G382" s="22"/>
      <c r="H382" s="22"/>
      <c r="I382" s="22"/>
      <c r="J382" s="17"/>
      <c r="K382" s="17"/>
      <c r="L382" s="17"/>
      <c r="M382" s="7"/>
    </row>
    <row r="383" spans="1:13" s="38" customFormat="1">
      <c r="A383" s="45"/>
      <c r="B383" s="22"/>
      <c r="C383" s="13"/>
      <c r="D383" s="13"/>
      <c r="E383" s="13"/>
      <c r="F383" s="22"/>
      <c r="G383" s="22"/>
      <c r="H383" s="22"/>
      <c r="I383" s="22"/>
      <c r="J383" s="17"/>
      <c r="K383" s="17"/>
      <c r="L383" s="17"/>
      <c r="M383" s="7"/>
    </row>
    <row r="384" spans="1:13" s="38" customFormat="1">
      <c r="A384" s="45"/>
      <c r="B384" s="22"/>
      <c r="C384" s="13"/>
      <c r="D384" s="13"/>
      <c r="E384" s="13"/>
      <c r="F384" s="22"/>
      <c r="G384" s="22"/>
      <c r="H384" s="22"/>
      <c r="I384" s="22"/>
      <c r="J384" s="17"/>
      <c r="K384" s="17"/>
      <c r="L384" s="17"/>
      <c r="M384" s="7"/>
    </row>
    <row r="385" spans="1:13" s="38" customFormat="1">
      <c r="A385" s="45"/>
      <c r="B385" s="22"/>
      <c r="C385" s="13"/>
      <c r="D385" s="13"/>
      <c r="E385" s="13"/>
      <c r="F385" s="22"/>
      <c r="G385" s="22"/>
      <c r="H385" s="22"/>
      <c r="I385" s="22"/>
      <c r="J385" s="17"/>
      <c r="K385" s="17"/>
      <c r="L385" s="17"/>
      <c r="M385" s="7"/>
    </row>
    <row r="386" spans="1:13" s="38" customFormat="1">
      <c r="A386" s="45"/>
      <c r="B386" s="22"/>
      <c r="C386" s="13"/>
      <c r="D386" s="13"/>
      <c r="E386" s="13"/>
      <c r="F386" s="22"/>
      <c r="G386" s="22"/>
      <c r="H386" s="22"/>
      <c r="I386" s="22"/>
      <c r="J386" s="17"/>
      <c r="K386" s="17"/>
      <c r="L386" s="17"/>
      <c r="M386" s="7"/>
    </row>
    <row r="387" spans="1:13" s="38" customFormat="1">
      <c r="A387" s="45"/>
      <c r="B387" s="22"/>
      <c r="C387" s="13"/>
      <c r="D387" s="13"/>
      <c r="E387" s="13"/>
      <c r="F387" s="22"/>
      <c r="G387" s="22"/>
      <c r="H387" s="22"/>
      <c r="I387" s="22"/>
      <c r="J387" s="17"/>
      <c r="K387" s="17"/>
      <c r="L387" s="17"/>
      <c r="M387" s="7"/>
    </row>
    <row r="388" spans="1:13" s="38" customFormat="1">
      <c r="A388" s="45"/>
      <c r="B388" s="22"/>
      <c r="C388" s="13"/>
      <c r="D388" s="13"/>
      <c r="E388" s="13"/>
      <c r="F388" s="22"/>
      <c r="G388" s="22"/>
      <c r="H388" s="22"/>
      <c r="I388" s="22"/>
      <c r="J388" s="17"/>
      <c r="K388" s="17"/>
      <c r="L388" s="17"/>
      <c r="M388" s="7"/>
    </row>
    <row r="389" spans="1:13" s="38" customFormat="1">
      <c r="A389" s="45"/>
      <c r="B389" s="22"/>
      <c r="C389" s="13"/>
      <c r="D389" s="13"/>
      <c r="E389" s="13"/>
      <c r="F389" s="22"/>
      <c r="G389" s="22"/>
      <c r="H389" s="22"/>
      <c r="I389" s="22"/>
      <c r="J389" s="17"/>
      <c r="K389" s="17"/>
      <c r="L389" s="17"/>
      <c r="M389" s="7"/>
    </row>
    <row r="390" spans="1:13" s="38" customFormat="1">
      <c r="A390" s="45"/>
      <c r="B390" s="22"/>
      <c r="C390" s="13"/>
      <c r="D390" s="13"/>
      <c r="E390" s="13"/>
      <c r="F390" s="22"/>
      <c r="G390" s="22"/>
      <c r="H390" s="22"/>
      <c r="I390" s="22"/>
      <c r="J390" s="17"/>
      <c r="K390" s="17"/>
      <c r="L390" s="17"/>
      <c r="M390" s="7"/>
    </row>
    <row r="391" spans="1:13" s="38" customFormat="1">
      <c r="A391" s="45"/>
      <c r="B391" s="22"/>
      <c r="C391" s="13"/>
      <c r="D391" s="13"/>
      <c r="E391" s="13"/>
      <c r="F391" s="22"/>
      <c r="G391" s="22"/>
      <c r="H391" s="22"/>
      <c r="I391" s="22"/>
      <c r="J391" s="17"/>
      <c r="K391" s="17"/>
      <c r="L391" s="17"/>
      <c r="M391" s="7"/>
    </row>
    <row r="392" spans="1:13" s="38" customFormat="1">
      <c r="A392" s="45"/>
      <c r="B392" s="22"/>
      <c r="C392" s="13"/>
      <c r="D392" s="13"/>
      <c r="E392" s="13"/>
      <c r="F392" s="22"/>
      <c r="G392" s="22"/>
      <c r="H392" s="22"/>
      <c r="I392" s="22"/>
      <c r="J392" s="17"/>
      <c r="K392" s="17"/>
      <c r="L392" s="17"/>
      <c r="M392" s="7"/>
    </row>
    <row r="393" spans="1:13" s="38" customFormat="1">
      <c r="A393" s="45"/>
      <c r="B393" s="22"/>
      <c r="C393" s="13"/>
      <c r="D393" s="13"/>
      <c r="E393" s="13"/>
      <c r="F393" s="22"/>
      <c r="G393" s="22"/>
      <c r="H393" s="22"/>
      <c r="I393" s="22"/>
      <c r="J393" s="17"/>
      <c r="K393" s="17"/>
      <c r="L393" s="17"/>
      <c r="M393" s="7"/>
    </row>
    <row r="394" spans="1:13" s="38" customFormat="1">
      <c r="A394" s="45"/>
      <c r="B394" s="22"/>
      <c r="C394" s="13"/>
      <c r="D394" s="13"/>
      <c r="E394" s="13"/>
      <c r="F394" s="22"/>
      <c r="G394" s="22"/>
      <c r="H394" s="22"/>
      <c r="I394" s="22"/>
      <c r="J394" s="17"/>
      <c r="K394" s="17"/>
      <c r="L394" s="17"/>
      <c r="M394" s="7"/>
    </row>
    <row r="395" spans="1:13" s="38" customFormat="1">
      <c r="A395" s="45"/>
      <c r="B395" s="22"/>
      <c r="C395" s="13"/>
      <c r="D395" s="13"/>
      <c r="E395" s="13"/>
      <c r="F395" s="22"/>
      <c r="G395" s="22"/>
      <c r="H395" s="22"/>
      <c r="I395" s="22"/>
      <c r="J395" s="17"/>
      <c r="K395" s="17"/>
      <c r="L395" s="17"/>
      <c r="M395" s="7"/>
    </row>
    <row r="396" spans="1:13" s="38" customFormat="1">
      <c r="A396" s="45"/>
      <c r="B396" s="22"/>
      <c r="C396" s="13"/>
      <c r="D396" s="13"/>
      <c r="E396" s="13"/>
      <c r="F396" s="22"/>
      <c r="G396" s="22"/>
      <c r="H396" s="22"/>
      <c r="I396" s="22"/>
      <c r="J396" s="17"/>
      <c r="K396" s="17"/>
      <c r="L396" s="17"/>
      <c r="M396" s="7"/>
    </row>
    <row r="397" spans="1:13" s="38" customFormat="1">
      <c r="A397" s="45"/>
      <c r="B397" s="22"/>
      <c r="C397" s="13"/>
      <c r="D397" s="13"/>
      <c r="E397" s="13"/>
      <c r="F397" s="22"/>
      <c r="G397" s="22"/>
      <c r="H397" s="22"/>
      <c r="I397" s="22"/>
      <c r="J397" s="17"/>
      <c r="K397" s="17"/>
      <c r="L397" s="17"/>
      <c r="M397" s="7"/>
    </row>
    <row r="398" spans="1:13" s="38" customFormat="1">
      <c r="A398" s="45"/>
      <c r="B398" s="22"/>
      <c r="C398" s="13"/>
      <c r="D398" s="13"/>
      <c r="E398" s="13"/>
      <c r="F398" s="22"/>
      <c r="G398" s="22"/>
      <c r="H398" s="22"/>
      <c r="I398" s="22"/>
      <c r="J398" s="17"/>
      <c r="K398" s="17"/>
      <c r="L398" s="17"/>
      <c r="M398" s="7"/>
    </row>
    <row r="399" spans="1:13" s="38" customFormat="1">
      <c r="A399" s="45"/>
      <c r="B399" s="22"/>
      <c r="C399" s="13"/>
      <c r="D399" s="13"/>
      <c r="E399" s="13"/>
      <c r="F399" s="22"/>
      <c r="G399" s="22"/>
      <c r="H399" s="22"/>
      <c r="I399" s="22"/>
      <c r="J399" s="17"/>
      <c r="K399" s="17"/>
      <c r="L399" s="17"/>
      <c r="M399" s="7"/>
    </row>
    <row r="400" spans="1:13" s="38" customFormat="1">
      <c r="A400" s="45"/>
      <c r="B400" s="22"/>
      <c r="C400" s="13"/>
      <c r="D400" s="13"/>
      <c r="E400" s="13"/>
      <c r="F400" s="22"/>
      <c r="G400" s="22"/>
      <c r="H400" s="22"/>
      <c r="I400" s="22"/>
      <c r="J400" s="17"/>
      <c r="K400" s="17"/>
      <c r="L400" s="17"/>
      <c r="M400" s="7"/>
    </row>
    <row r="401" spans="1:13" s="38" customFormat="1">
      <c r="A401" s="45"/>
      <c r="B401" s="22"/>
      <c r="C401" s="13"/>
      <c r="D401" s="13"/>
      <c r="E401" s="13"/>
      <c r="F401" s="22"/>
      <c r="G401" s="22"/>
      <c r="H401" s="22"/>
      <c r="I401" s="22"/>
      <c r="J401" s="17"/>
      <c r="K401" s="17"/>
      <c r="L401" s="17"/>
      <c r="M401" s="7"/>
    </row>
    <row r="402" spans="1:13" s="38" customFormat="1">
      <c r="A402" s="45"/>
      <c r="B402" s="22"/>
      <c r="C402" s="13"/>
      <c r="D402" s="13"/>
      <c r="E402" s="13"/>
      <c r="F402" s="22"/>
      <c r="G402" s="22"/>
      <c r="H402" s="22"/>
      <c r="I402" s="22"/>
      <c r="J402" s="17"/>
      <c r="K402" s="17"/>
      <c r="L402" s="17"/>
      <c r="M402" s="7"/>
    </row>
    <row r="403" spans="1:13" s="38" customFormat="1">
      <c r="A403" s="45"/>
      <c r="B403" s="22"/>
      <c r="C403" s="13"/>
      <c r="D403" s="13"/>
      <c r="E403" s="13"/>
      <c r="F403" s="22"/>
      <c r="G403" s="22"/>
      <c r="H403" s="22"/>
      <c r="I403" s="22"/>
      <c r="J403" s="17"/>
      <c r="K403" s="17"/>
      <c r="L403" s="17"/>
      <c r="M403" s="7"/>
    </row>
    <row r="404" spans="1:13" s="38" customFormat="1">
      <c r="A404" s="45"/>
      <c r="B404" s="22"/>
      <c r="C404" s="13"/>
      <c r="D404" s="13"/>
      <c r="E404" s="13"/>
      <c r="F404" s="22"/>
      <c r="G404" s="22"/>
      <c r="H404" s="22"/>
      <c r="I404" s="22"/>
      <c r="J404" s="17"/>
      <c r="K404" s="17"/>
      <c r="L404" s="17"/>
      <c r="M404" s="7"/>
    </row>
    <row r="405" spans="1:13" s="38" customFormat="1">
      <c r="A405" s="45"/>
      <c r="B405" s="22"/>
      <c r="C405" s="13"/>
      <c r="D405" s="13"/>
      <c r="E405" s="13"/>
      <c r="F405" s="22"/>
      <c r="G405" s="22"/>
      <c r="H405" s="22"/>
      <c r="I405" s="22"/>
      <c r="J405" s="17"/>
      <c r="K405" s="17"/>
      <c r="L405" s="17"/>
      <c r="M405" s="7"/>
    </row>
    <row r="406" spans="1:13" s="38" customFormat="1">
      <c r="A406" s="45"/>
      <c r="B406" s="22"/>
      <c r="C406" s="13"/>
      <c r="D406" s="13"/>
      <c r="E406" s="13"/>
      <c r="F406" s="22"/>
      <c r="G406" s="22"/>
      <c r="H406" s="22"/>
      <c r="I406" s="22"/>
      <c r="J406" s="17"/>
      <c r="K406" s="17"/>
      <c r="L406" s="17"/>
      <c r="M406" s="7"/>
    </row>
    <row r="407" spans="1:13" s="38" customFormat="1">
      <c r="A407" s="45"/>
      <c r="B407" s="22"/>
      <c r="C407" s="13"/>
      <c r="D407" s="13"/>
      <c r="E407" s="13"/>
      <c r="F407" s="22"/>
      <c r="G407" s="22"/>
      <c r="H407" s="22"/>
      <c r="I407" s="22"/>
      <c r="J407" s="17"/>
      <c r="K407" s="17"/>
      <c r="L407" s="17"/>
      <c r="M407" s="7"/>
    </row>
    <row r="408" spans="1:13" s="38" customFormat="1">
      <c r="A408" s="45"/>
      <c r="B408" s="22"/>
      <c r="C408" s="13"/>
      <c r="D408" s="13"/>
      <c r="E408" s="13"/>
      <c r="F408" s="22"/>
      <c r="G408" s="22"/>
      <c r="H408" s="22"/>
      <c r="I408" s="22"/>
      <c r="J408" s="17"/>
      <c r="K408" s="17"/>
      <c r="L408" s="17"/>
      <c r="M408" s="7"/>
    </row>
    <row r="409" spans="1:13" s="38" customFormat="1">
      <c r="A409" s="45"/>
      <c r="B409" s="22"/>
      <c r="C409" s="13"/>
      <c r="D409" s="13"/>
      <c r="E409" s="13"/>
      <c r="F409" s="22"/>
      <c r="G409" s="22"/>
      <c r="H409" s="22"/>
      <c r="I409" s="22"/>
      <c r="J409" s="17"/>
      <c r="K409" s="17"/>
      <c r="L409" s="17"/>
      <c r="M409" s="7"/>
    </row>
    <row r="410" spans="1:13" s="38" customFormat="1">
      <c r="A410" s="45"/>
      <c r="B410" s="22"/>
      <c r="C410" s="13"/>
      <c r="D410" s="13"/>
      <c r="E410" s="13"/>
      <c r="F410" s="22"/>
      <c r="G410" s="22"/>
      <c r="H410" s="22"/>
      <c r="I410" s="22"/>
      <c r="J410" s="17"/>
      <c r="K410" s="17"/>
      <c r="L410" s="17"/>
      <c r="M410" s="7"/>
    </row>
    <row r="411" spans="1:13" s="38" customFormat="1">
      <c r="A411" s="45"/>
      <c r="B411" s="22"/>
      <c r="C411" s="13"/>
      <c r="D411" s="13"/>
      <c r="E411" s="13"/>
      <c r="F411" s="22"/>
      <c r="G411" s="22"/>
      <c r="H411" s="22"/>
      <c r="I411" s="22"/>
      <c r="J411" s="17"/>
      <c r="K411" s="17"/>
      <c r="L411" s="17"/>
      <c r="M411" s="7"/>
    </row>
    <row r="412" spans="1:13" s="38" customFormat="1">
      <c r="A412" s="45"/>
      <c r="B412" s="22"/>
      <c r="C412" s="13"/>
      <c r="D412" s="13"/>
      <c r="E412" s="13"/>
      <c r="F412" s="22"/>
      <c r="G412" s="22"/>
      <c r="H412" s="22"/>
      <c r="I412" s="22"/>
      <c r="J412" s="17"/>
      <c r="K412" s="17"/>
      <c r="L412" s="17"/>
      <c r="M412" s="7"/>
    </row>
    <row r="413" spans="1:13" s="38" customFormat="1">
      <c r="A413" s="45"/>
      <c r="B413" s="22"/>
      <c r="C413" s="13"/>
      <c r="D413" s="13"/>
      <c r="E413" s="13"/>
      <c r="F413" s="22"/>
      <c r="G413" s="22"/>
      <c r="H413" s="22"/>
      <c r="I413" s="22"/>
      <c r="J413" s="17"/>
      <c r="K413" s="17"/>
      <c r="L413" s="17"/>
      <c r="M413" s="7"/>
    </row>
    <row r="414" spans="1:13" s="38" customFormat="1">
      <c r="A414" s="45"/>
      <c r="B414" s="22"/>
      <c r="C414" s="13"/>
      <c r="D414" s="13"/>
      <c r="E414" s="13"/>
      <c r="F414" s="22"/>
      <c r="G414" s="22"/>
      <c r="H414" s="22"/>
      <c r="I414" s="22"/>
      <c r="J414" s="17"/>
      <c r="K414" s="17"/>
      <c r="L414" s="17"/>
      <c r="M414" s="7"/>
    </row>
    <row r="415" spans="1:13" s="38" customFormat="1">
      <c r="A415" s="45"/>
      <c r="B415" s="22"/>
      <c r="C415" s="13"/>
      <c r="D415" s="13"/>
      <c r="E415" s="13"/>
      <c r="F415" s="22"/>
      <c r="G415" s="22"/>
      <c r="H415" s="22"/>
      <c r="I415" s="22"/>
      <c r="J415" s="17"/>
      <c r="K415" s="17"/>
      <c r="L415" s="46"/>
      <c r="M415" s="7"/>
    </row>
    <row r="416" spans="1:13" s="38" customFormat="1">
      <c r="A416" s="45"/>
      <c r="B416" s="22"/>
      <c r="C416" s="13"/>
      <c r="D416" s="13"/>
      <c r="E416" s="13"/>
      <c r="F416" s="22"/>
      <c r="G416" s="22"/>
      <c r="H416" s="22"/>
      <c r="I416" s="22"/>
      <c r="J416" s="17"/>
      <c r="K416" s="17"/>
      <c r="L416" s="17"/>
      <c r="M416" s="7"/>
    </row>
    <row r="417" spans="1:13" s="38" customFormat="1">
      <c r="A417" s="45"/>
      <c r="B417" s="22"/>
      <c r="C417" s="13"/>
      <c r="D417" s="13"/>
      <c r="E417" s="13"/>
      <c r="F417" s="22"/>
      <c r="G417" s="22"/>
      <c r="H417" s="22"/>
      <c r="I417" s="22"/>
      <c r="J417" s="17"/>
      <c r="K417" s="17"/>
      <c r="L417" s="17"/>
      <c r="M417" s="7"/>
    </row>
    <row r="418" spans="1:13" s="38" customFormat="1">
      <c r="A418" s="45"/>
      <c r="B418" s="22"/>
      <c r="C418" s="13"/>
      <c r="D418" s="13"/>
      <c r="E418" s="13"/>
      <c r="F418" s="22"/>
      <c r="G418" s="22"/>
      <c r="H418" s="22"/>
      <c r="I418" s="22"/>
      <c r="J418" s="17"/>
      <c r="K418" s="17"/>
      <c r="L418" s="17"/>
      <c r="M418" s="7"/>
    </row>
    <row r="419" spans="1:13" s="38" customFormat="1">
      <c r="A419" s="45"/>
      <c r="B419" s="22"/>
      <c r="C419" s="13"/>
      <c r="D419" s="13"/>
      <c r="E419" s="13"/>
      <c r="F419" s="22"/>
      <c r="G419" s="22"/>
      <c r="H419" s="22"/>
      <c r="I419" s="22"/>
      <c r="J419" s="17"/>
      <c r="K419" s="17"/>
      <c r="L419" s="17"/>
      <c r="M419" s="7"/>
    </row>
    <row r="420" spans="1:13" s="38" customFormat="1">
      <c r="A420" s="45"/>
      <c r="B420" s="22"/>
      <c r="C420" s="13"/>
      <c r="D420" s="13"/>
      <c r="E420" s="13"/>
      <c r="F420" s="22"/>
      <c r="G420" s="22"/>
      <c r="H420" s="22"/>
      <c r="I420" s="22"/>
      <c r="J420" s="17"/>
      <c r="K420" s="17"/>
      <c r="L420" s="17"/>
      <c r="M420" s="7"/>
    </row>
    <row r="421" spans="1:13" s="38" customFormat="1">
      <c r="A421" s="45"/>
      <c r="B421" s="22"/>
      <c r="C421" s="13"/>
      <c r="D421" s="13"/>
      <c r="E421" s="13"/>
      <c r="F421" s="22"/>
      <c r="G421" s="22"/>
      <c r="H421" s="22"/>
      <c r="I421" s="22"/>
      <c r="J421" s="17"/>
      <c r="K421" s="17"/>
      <c r="L421" s="17"/>
      <c r="M421" s="7"/>
    </row>
    <row r="422" spans="1:13" s="38" customFormat="1">
      <c r="A422" s="45"/>
      <c r="B422" s="22"/>
      <c r="C422" s="13"/>
      <c r="D422" s="13"/>
      <c r="E422" s="13"/>
      <c r="F422" s="22"/>
      <c r="G422" s="22"/>
      <c r="H422" s="22"/>
      <c r="I422" s="22"/>
      <c r="J422" s="17"/>
      <c r="K422" s="17"/>
      <c r="L422" s="17"/>
      <c r="M422" s="7"/>
    </row>
    <row r="423" spans="1:13" s="38" customFormat="1">
      <c r="A423" s="45"/>
      <c r="B423" s="22"/>
      <c r="C423" s="13"/>
      <c r="D423" s="13"/>
      <c r="E423" s="13"/>
      <c r="F423" s="22"/>
      <c r="G423" s="22"/>
      <c r="H423" s="22"/>
      <c r="I423" s="22"/>
      <c r="J423" s="17"/>
      <c r="K423" s="17"/>
      <c r="L423" s="17"/>
      <c r="M423" s="7"/>
    </row>
    <row r="424" spans="1:13" s="38" customFormat="1">
      <c r="A424" s="45"/>
      <c r="B424" s="22"/>
      <c r="C424" s="13"/>
      <c r="D424" s="13"/>
      <c r="E424" s="13"/>
      <c r="F424" s="22"/>
      <c r="G424" s="22"/>
      <c r="H424" s="22"/>
      <c r="I424" s="22"/>
      <c r="J424" s="17"/>
      <c r="K424" s="17"/>
      <c r="L424" s="17"/>
      <c r="M424" s="7"/>
    </row>
    <row r="425" spans="1:13" s="38" customFormat="1">
      <c r="A425" s="45"/>
      <c r="B425" s="22"/>
      <c r="C425" s="13"/>
      <c r="D425" s="13"/>
      <c r="E425" s="13"/>
      <c r="F425" s="22"/>
      <c r="G425" s="22"/>
      <c r="H425" s="22"/>
      <c r="I425" s="22"/>
      <c r="J425" s="17"/>
      <c r="K425" s="17"/>
      <c r="L425" s="17"/>
      <c r="M425" s="7"/>
    </row>
    <row r="426" spans="1:13" s="38" customFormat="1">
      <c r="A426" s="45"/>
      <c r="B426" s="22"/>
      <c r="C426" s="13"/>
      <c r="D426" s="13"/>
      <c r="E426" s="13"/>
      <c r="F426" s="22"/>
      <c r="G426" s="22"/>
      <c r="H426" s="22"/>
      <c r="I426" s="22"/>
      <c r="J426" s="17"/>
      <c r="K426" s="17"/>
      <c r="L426" s="17"/>
      <c r="M426" s="7"/>
    </row>
    <row r="427" spans="1:13" s="38" customFormat="1">
      <c r="A427" s="45"/>
      <c r="B427" s="22"/>
      <c r="C427" s="13"/>
      <c r="D427" s="13"/>
      <c r="E427" s="13"/>
      <c r="F427" s="22"/>
      <c r="G427" s="22"/>
      <c r="H427" s="22"/>
      <c r="I427" s="22"/>
      <c r="J427" s="17"/>
      <c r="K427" s="17"/>
      <c r="L427" s="17"/>
      <c r="M427" s="7"/>
    </row>
    <row r="428" spans="1:13" s="38" customFormat="1">
      <c r="A428" s="45"/>
      <c r="B428" s="22"/>
      <c r="C428" s="13"/>
      <c r="D428" s="13"/>
      <c r="E428" s="13"/>
      <c r="F428" s="22"/>
      <c r="G428" s="22"/>
      <c r="H428" s="22"/>
      <c r="I428" s="22"/>
      <c r="J428" s="17"/>
      <c r="K428" s="17"/>
      <c r="L428" s="17"/>
      <c r="M428" s="7"/>
    </row>
    <row r="429" spans="1:13" s="38" customFormat="1">
      <c r="A429" s="45"/>
      <c r="B429" s="22"/>
      <c r="C429" s="13"/>
      <c r="D429" s="13"/>
      <c r="E429" s="13"/>
      <c r="F429" s="22"/>
      <c r="G429" s="22"/>
      <c r="H429" s="22"/>
      <c r="I429" s="22"/>
      <c r="J429" s="17"/>
      <c r="K429" s="17"/>
      <c r="L429" s="17"/>
      <c r="M429" s="7"/>
    </row>
    <row r="430" spans="1:13" s="38" customFormat="1">
      <c r="A430" s="45"/>
      <c r="B430" s="22"/>
      <c r="C430" s="13"/>
      <c r="D430" s="13"/>
      <c r="E430" s="13"/>
      <c r="F430" s="22"/>
      <c r="G430" s="22"/>
      <c r="H430" s="22"/>
      <c r="I430" s="22"/>
      <c r="J430" s="17"/>
      <c r="K430" s="17"/>
      <c r="L430" s="17"/>
      <c r="M430" s="7"/>
    </row>
    <row r="431" spans="1:13" s="38" customFormat="1">
      <c r="A431" s="45"/>
      <c r="B431" s="22"/>
      <c r="C431" s="13"/>
      <c r="D431" s="13"/>
      <c r="E431" s="13"/>
      <c r="F431" s="22"/>
      <c r="G431" s="22"/>
      <c r="H431" s="22"/>
      <c r="I431" s="22"/>
      <c r="J431" s="17"/>
      <c r="K431" s="17"/>
      <c r="L431" s="17"/>
      <c r="M431" s="7"/>
    </row>
    <row r="432" spans="1:13" s="38" customFormat="1">
      <c r="A432" s="45"/>
      <c r="B432" s="22"/>
      <c r="C432" s="13"/>
      <c r="D432" s="13"/>
      <c r="E432" s="13"/>
      <c r="F432" s="22"/>
      <c r="G432" s="22"/>
      <c r="H432" s="22"/>
      <c r="I432" s="22"/>
      <c r="J432" s="17"/>
      <c r="K432" s="17"/>
      <c r="L432" s="17"/>
      <c r="M432" s="7"/>
    </row>
    <row r="433" spans="1:13" s="38" customFormat="1">
      <c r="A433" s="45"/>
      <c r="B433" s="22"/>
      <c r="C433" s="13"/>
      <c r="D433" s="13"/>
      <c r="E433" s="13"/>
      <c r="F433" s="22"/>
      <c r="G433" s="22"/>
      <c r="H433" s="22"/>
      <c r="I433" s="22"/>
      <c r="J433" s="17"/>
      <c r="K433" s="17"/>
      <c r="L433" s="17"/>
      <c r="M433" s="7"/>
    </row>
    <row r="434" spans="1:13" s="38" customFormat="1">
      <c r="A434" s="45"/>
      <c r="B434" s="22"/>
      <c r="C434" s="13"/>
      <c r="D434" s="13"/>
      <c r="E434" s="13"/>
      <c r="F434" s="22"/>
      <c r="G434" s="22"/>
      <c r="H434" s="22"/>
      <c r="I434" s="22"/>
      <c r="J434" s="17"/>
      <c r="K434" s="17"/>
      <c r="L434" s="17"/>
      <c r="M434" s="7"/>
    </row>
    <row r="435" spans="1:13" s="38" customFormat="1">
      <c r="A435" s="45"/>
      <c r="B435" s="22"/>
      <c r="C435" s="13"/>
      <c r="D435" s="13"/>
      <c r="E435" s="13"/>
      <c r="F435" s="22"/>
      <c r="G435" s="22"/>
      <c r="H435" s="22"/>
      <c r="I435" s="22"/>
      <c r="J435" s="17"/>
      <c r="K435" s="17"/>
      <c r="L435" s="17"/>
      <c r="M435" s="7"/>
    </row>
    <row r="436" spans="1:13" s="38" customFormat="1">
      <c r="A436" s="45"/>
      <c r="B436" s="22"/>
      <c r="C436" s="13"/>
      <c r="D436" s="13"/>
      <c r="E436" s="13"/>
      <c r="F436" s="22"/>
      <c r="G436" s="22"/>
      <c r="H436" s="22"/>
      <c r="I436" s="22"/>
      <c r="J436" s="17"/>
      <c r="K436" s="17"/>
      <c r="L436" s="17"/>
      <c r="M436" s="7"/>
    </row>
    <row r="437" spans="1:13" s="38" customFormat="1">
      <c r="A437" s="45"/>
      <c r="B437" s="22"/>
      <c r="C437" s="13"/>
      <c r="D437" s="13"/>
      <c r="E437" s="13"/>
      <c r="F437" s="22"/>
      <c r="G437" s="22"/>
      <c r="H437" s="22"/>
      <c r="I437" s="22"/>
      <c r="J437" s="17"/>
      <c r="K437" s="17"/>
      <c r="L437" s="17"/>
      <c r="M437" s="7"/>
    </row>
    <row r="438" spans="1:13" s="38" customFormat="1">
      <c r="A438" s="45"/>
      <c r="B438" s="22"/>
      <c r="C438" s="13"/>
      <c r="D438" s="13"/>
      <c r="E438" s="13"/>
      <c r="F438" s="22"/>
      <c r="G438" s="22"/>
      <c r="H438" s="22"/>
      <c r="I438" s="22"/>
      <c r="J438" s="17"/>
      <c r="K438" s="17"/>
      <c r="L438" s="17"/>
      <c r="M438" s="7"/>
    </row>
    <row r="439" spans="1:13" s="38" customFormat="1">
      <c r="A439" s="45"/>
      <c r="B439" s="22"/>
      <c r="C439" s="13"/>
      <c r="D439" s="13"/>
      <c r="E439" s="13"/>
      <c r="F439" s="22"/>
      <c r="G439" s="22"/>
      <c r="H439" s="22"/>
      <c r="I439" s="22"/>
      <c r="J439" s="17"/>
      <c r="K439" s="17"/>
      <c r="L439" s="17"/>
      <c r="M439" s="7"/>
    </row>
    <row r="440" spans="1:13" s="38" customFormat="1">
      <c r="A440" s="45"/>
      <c r="B440" s="22"/>
      <c r="C440" s="13"/>
      <c r="D440" s="13"/>
      <c r="E440" s="13"/>
      <c r="F440" s="22"/>
      <c r="G440" s="22"/>
      <c r="H440" s="22"/>
      <c r="I440" s="22"/>
      <c r="J440" s="17"/>
      <c r="K440" s="17"/>
      <c r="L440" s="17"/>
      <c r="M440" s="7"/>
    </row>
    <row r="441" spans="1:13" s="38" customFormat="1">
      <c r="A441" s="45"/>
      <c r="B441" s="22"/>
      <c r="C441" s="13"/>
      <c r="D441" s="13"/>
      <c r="E441" s="13"/>
      <c r="F441" s="22"/>
      <c r="G441" s="22"/>
      <c r="H441" s="22"/>
      <c r="I441" s="22"/>
      <c r="J441" s="17"/>
      <c r="K441" s="17"/>
      <c r="L441" s="17"/>
      <c r="M441" s="7"/>
    </row>
    <row r="442" spans="1:13" s="38" customFormat="1">
      <c r="A442" s="45"/>
      <c r="B442" s="22"/>
      <c r="C442" s="13"/>
      <c r="D442" s="13"/>
      <c r="E442" s="13"/>
      <c r="F442" s="22"/>
      <c r="G442" s="22"/>
      <c r="H442" s="22"/>
      <c r="I442" s="22"/>
      <c r="J442" s="17"/>
      <c r="K442" s="17"/>
      <c r="L442" s="17"/>
      <c r="M442" s="7"/>
    </row>
    <row r="443" spans="1:13" s="38" customFormat="1">
      <c r="A443" s="45"/>
      <c r="B443" s="22"/>
      <c r="C443" s="13"/>
      <c r="D443" s="13"/>
      <c r="E443" s="13"/>
      <c r="F443" s="22"/>
      <c r="G443" s="22"/>
      <c r="H443" s="22"/>
      <c r="I443" s="22"/>
      <c r="J443" s="17"/>
      <c r="K443" s="17"/>
      <c r="L443" s="17"/>
      <c r="M443" s="7"/>
    </row>
    <row r="444" spans="1:13" s="38" customFormat="1">
      <c r="A444" s="45"/>
      <c r="B444" s="22"/>
      <c r="C444" s="13"/>
      <c r="D444" s="13"/>
      <c r="E444" s="13"/>
      <c r="F444" s="22"/>
      <c r="G444" s="22"/>
      <c r="H444" s="22"/>
      <c r="I444" s="22"/>
      <c r="J444" s="17"/>
      <c r="K444" s="17"/>
      <c r="L444" s="17"/>
      <c r="M444" s="7"/>
    </row>
    <row r="445" spans="1:13" s="38" customFormat="1">
      <c r="A445" s="45"/>
      <c r="B445" s="22"/>
      <c r="C445" s="13"/>
      <c r="D445" s="13"/>
      <c r="E445" s="13"/>
      <c r="F445" s="22"/>
      <c r="G445" s="22"/>
      <c r="H445" s="22"/>
      <c r="I445" s="22"/>
      <c r="J445" s="17"/>
      <c r="K445" s="17"/>
      <c r="L445" s="17"/>
      <c r="M445" s="7"/>
    </row>
    <row r="446" spans="1:13" s="38" customFormat="1">
      <c r="A446" s="45"/>
      <c r="B446" s="22"/>
      <c r="C446" s="13"/>
      <c r="D446" s="13"/>
      <c r="E446" s="13"/>
      <c r="F446" s="22"/>
      <c r="G446" s="22"/>
      <c r="H446" s="22"/>
      <c r="I446" s="22"/>
      <c r="J446" s="17"/>
      <c r="K446" s="17"/>
      <c r="L446" s="17"/>
      <c r="M446" s="7"/>
    </row>
    <row r="447" spans="1:13" s="38" customFormat="1">
      <c r="A447" s="45"/>
      <c r="B447" s="22"/>
      <c r="C447" s="13"/>
      <c r="D447" s="13"/>
      <c r="E447" s="13"/>
      <c r="F447" s="22"/>
      <c r="G447" s="22"/>
      <c r="H447" s="22"/>
      <c r="I447" s="22"/>
      <c r="J447" s="17"/>
      <c r="K447" s="17"/>
      <c r="L447" s="17"/>
      <c r="M447" s="7"/>
    </row>
    <row r="448" spans="1:13" s="38" customFormat="1">
      <c r="A448" s="45"/>
      <c r="B448" s="22"/>
      <c r="C448" s="13"/>
      <c r="D448" s="13"/>
      <c r="E448" s="13"/>
      <c r="F448" s="22"/>
      <c r="G448" s="22"/>
      <c r="H448" s="22"/>
      <c r="I448" s="22"/>
      <c r="J448" s="17"/>
      <c r="K448" s="17"/>
      <c r="L448" s="17"/>
      <c r="M448" s="7"/>
    </row>
    <row r="449" spans="1:13" s="38" customFormat="1">
      <c r="A449" s="45"/>
      <c r="B449" s="22"/>
      <c r="C449" s="13"/>
      <c r="D449" s="13"/>
      <c r="E449" s="13"/>
      <c r="F449" s="22"/>
      <c r="G449" s="22"/>
      <c r="H449" s="22"/>
      <c r="I449" s="22"/>
      <c r="J449" s="17"/>
      <c r="K449" s="17"/>
      <c r="L449" s="17"/>
      <c r="M449" s="7"/>
    </row>
    <row r="450" spans="1:13" s="38" customFormat="1">
      <c r="A450" s="45"/>
      <c r="B450" s="22"/>
      <c r="C450" s="13"/>
      <c r="D450" s="13"/>
      <c r="E450" s="13"/>
      <c r="F450" s="22"/>
      <c r="G450" s="22"/>
      <c r="H450" s="22"/>
      <c r="I450" s="22"/>
      <c r="J450" s="17"/>
      <c r="K450" s="17"/>
      <c r="L450" s="17"/>
      <c r="M450" s="7"/>
    </row>
    <row r="451" spans="1:13" s="38" customFormat="1">
      <c r="A451" s="45"/>
      <c r="B451" s="22"/>
      <c r="C451" s="13"/>
      <c r="D451" s="13"/>
      <c r="E451" s="13"/>
      <c r="F451" s="22"/>
      <c r="G451" s="22"/>
      <c r="H451" s="22"/>
      <c r="I451" s="22"/>
      <c r="J451" s="17"/>
      <c r="K451" s="17"/>
      <c r="L451" s="17"/>
      <c r="M451" s="7"/>
    </row>
    <row r="452" spans="1:13" s="38" customFormat="1">
      <c r="A452" s="45"/>
      <c r="B452" s="22"/>
      <c r="C452" s="13"/>
      <c r="D452" s="13"/>
      <c r="E452" s="13"/>
      <c r="F452" s="22"/>
      <c r="G452" s="22"/>
      <c r="H452" s="22"/>
      <c r="I452" s="22"/>
      <c r="J452" s="17"/>
      <c r="K452" s="17"/>
      <c r="L452" s="17"/>
      <c r="M452" s="7"/>
    </row>
    <row r="453" spans="1:13" s="38" customFormat="1">
      <c r="A453" s="45"/>
      <c r="B453" s="22"/>
      <c r="C453" s="13"/>
      <c r="D453" s="13"/>
      <c r="E453" s="13"/>
      <c r="F453" s="22"/>
      <c r="G453" s="22"/>
      <c r="H453" s="22"/>
      <c r="I453" s="22"/>
      <c r="J453" s="17"/>
      <c r="K453" s="17"/>
      <c r="L453" s="17"/>
      <c r="M453" s="7"/>
    </row>
    <row r="454" spans="1:13" s="38" customFormat="1">
      <c r="A454" s="45"/>
      <c r="B454" s="22"/>
      <c r="C454" s="13"/>
      <c r="D454" s="13"/>
      <c r="E454" s="13"/>
      <c r="F454" s="22"/>
      <c r="G454" s="22"/>
      <c r="H454" s="22"/>
      <c r="I454" s="22"/>
      <c r="J454" s="17"/>
      <c r="K454" s="17"/>
      <c r="L454" s="17"/>
      <c r="M454" s="7"/>
    </row>
    <row r="455" spans="1:13" s="38" customFormat="1">
      <c r="A455" s="45"/>
      <c r="B455" s="22"/>
      <c r="C455" s="13"/>
      <c r="D455" s="13"/>
      <c r="E455" s="13"/>
      <c r="F455" s="22"/>
      <c r="G455" s="22"/>
      <c r="H455" s="22"/>
      <c r="I455" s="22"/>
      <c r="J455" s="17"/>
      <c r="K455" s="17"/>
      <c r="L455" s="17"/>
      <c r="M455" s="7"/>
    </row>
    <row r="456" spans="1:13" s="38" customFormat="1">
      <c r="A456" s="45"/>
      <c r="B456" s="22"/>
      <c r="C456" s="13"/>
      <c r="D456" s="13"/>
      <c r="E456" s="13"/>
      <c r="F456" s="22"/>
      <c r="G456" s="22"/>
      <c r="H456" s="22"/>
      <c r="I456" s="22"/>
      <c r="J456" s="17"/>
      <c r="K456" s="17"/>
      <c r="L456" s="17"/>
      <c r="M456" s="7"/>
    </row>
    <row r="457" spans="1:13" s="38" customFormat="1">
      <c r="A457" s="45"/>
      <c r="B457" s="22"/>
      <c r="C457" s="13"/>
      <c r="D457" s="13"/>
      <c r="E457" s="13"/>
      <c r="F457" s="22"/>
      <c r="G457" s="22"/>
      <c r="H457" s="22"/>
      <c r="I457" s="22"/>
      <c r="J457" s="17"/>
      <c r="K457" s="17"/>
      <c r="L457" s="17"/>
      <c r="M457" s="7"/>
    </row>
    <row r="458" spans="1:13" s="38" customFormat="1">
      <c r="A458" s="45"/>
      <c r="B458" s="22"/>
      <c r="C458" s="13"/>
      <c r="D458" s="13"/>
      <c r="E458" s="13"/>
      <c r="F458" s="22"/>
      <c r="G458" s="22"/>
      <c r="H458" s="22"/>
      <c r="I458" s="22"/>
      <c r="J458" s="17"/>
      <c r="K458" s="17"/>
      <c r="L458" s="17"/>
      <c r="M458" s="7"/>
    </row>
    <row r="459" spans="1:13" s="38" customFormat="1">
      <c r="A459" s="45"/>
      <c r="B459" s="22"/>
      <c r="C459" s="13"/>
      <c r="D459" s="13"/>
      <c r="E459" s="13"/>
      <c r="F459" s="22"/>
      <c r="G459" s="22"/>
      <c r="H459" s="22"/>
      <c r="I459" s="22"/>
      <c r="J459" s="17"/>
      <c r="K459" s="17"/>
      <c r="L459" s="17"/>
      <c r="M459" s="7"/>
    </row>
    <row r="460" spans="1:13" s="38" customFormat="1">
      <c r="A460" s="45"/>
      <c r="B460" s="22"/>
      <c r="C460" s="13"/>
      <c r="D460" s="13"/>
      <c r="E460" s="13"/>
      <c r="F460" s="22"/>
      <c r="G460" s="22"/>
      <c r="H460" s="22"/>
      <c r="I460" s="22"/>
      <c r="J460" s="17"/>
      <c r="K460" s="17"/>
      <c r="L460" s="17"/>
      <c r="M460" s="7"/>
    </row>
    <row r="461" spans="1:13" s="38" customFormat="1">
      <c r="A461" s="45"/>
      <c r="B461" s="22"/>
      <c r="C461" s="13"/>
      <c r="D461" s="13"/>
      <c r="E461" s="13"/>
      <c r="F461" s="22"/>
      <c r="G461" s="22"/>
      <c r="H461" s="22"/>
      <c r="I461" s="22"/>
      <c r="J461" s="17"/>
      <c r="K461" s="17"/>
      <c r="L461" s="17"/>
      <c r="M461" s="7"/>
    </row>
    <row r="462" spans="1:13" s="38" customFormat="1">
      <c r="A462" s="45"/>
      <c r="B462" s="22"/>
      <c r="C462" s="13"/>
      <c r="D462" s="13"/>
      <c r="E462" s="13"/>
      <c r="F462" s="22"/>
      <c r="G462" s="22"/>
      <c r="H462" s="22"/>
      <c r="I462" s="22"/>
      <c r="J462" s="17"/>
      <c r="K462" s="17"/>
      <c r="L462" s="17"/>
      <c r="M462" s="7"/>
    </row>
    <row r="463" spans="1:13" s="38" customFormat="1">
      <c r="A463" s="45"/>
      <c r="B463" s="22"/>
      <c r="C463" s="13"/>
      <c r="D463" s="13"/>
      <c r="E463" s="13"/>
      <c r="F463" s="22"/>
      <c r="G463" s="22"/>
      <c r="H463" s="22"/>
      <c r="I463" s="22"/>
      <c r="J463" s="17"/>
      <c r="K463" s="17"/>
      <c r="L463" s="17"/>
      <c r="M463" s="7"/>
    </row>
    <row r="464" spans="1:13" s="38" customFormat="1">
      <c r="A464" s="45"/>
      <c r="B464" s="22"/>
      <c r="C464" s="13"/>
      <c r="D464" s="13"/>
      <c r="E464" s="13"/>
      <c r="F464" s="22"/>
      <c r="G464" s="22"/>
      <c r="H464" s="22"/>
      <c r="I464" s="22"/>
      <c r="J464" s="17"/>
      <c r="K464" s="17"/>
      <c r="L464" s="17"/>
      <c r="M464" s="7"/>
    </row>
    <row r="465" spans="1:13" s="38" customFormat="1">
      <c r="A465" s="45"/>
      <c r="B465" s="22"/>
      <c r="C465" s="13"/>
      <c r="D465" s="13"/>
      <c r="E465" s="13"/>
      <c r="F465" s="22"/>
      <c r="G465" s="22"/>
      <c r="H465" s="22"/>
      <c r="I465" s="22"/>
      <c r="J465" s="17"/>
      <c r="K465" s="17"/>
      <c r="L465" s="17"/>
      <c r="M465" s="7"/>
    </row>
    <row r="466" spans="1:13" s="38" customFormat="1">
      <c r="A466" s="45"/>
      <c r="B466" s="22"/>
      <c r="C466" s="13"/>
      <c r="D466" s="13"/>
      <c r="E466" s="13"/>
      <c r="F466" s="22"/>
      <c r="G466" s="22"/>
      <c r="H466" s="22"/>
      <c r="I466" s="22"/>
      <c r="J466" s="17"/>
      <c r="K466" s="17"/>
      <c r="L466" s="17"/>
      <c r="M466" s="7"/>
    </row>
    <row r="467" spans="1:13" s="38" customFormat="1">
      <c r="A467" s="45"/>
      <c r="B467" s="22"/>
      <c r="C467" s="13"/>
      <c r="D467" s="13"/>
      <c r="E467" s="13"/>
      <c r="F467" s="22"/>
      <c r="G467" s="22"/>
      <c r="H467" s="22"/>
      <c r="I467" s="22"/>
      <c r="J467" s="17"/>
      <c r="K467" s="17"/>
      <c r="L467" s="17"/>
      <c r="M467" s="7"/>
    </row>
    <row r="468" spans="1:13" s="38" customFormat="1">
      <c r="A468" s="45"/>
      <c r="B468" s="22"/>
      <c r="C468" s="13"/>
      <c r="D468" s="13"/>
      <c r="E468" s="13"/>
      <c r="F468" s="22"/>
      <c r="G468" s="22"/>
      <c r="H468" s="22"/>
      <c r="I468" s="22"/>
      <c r="J468" s="17"/>
      <c r="K468" s="17"/>
      <c r="L468" s="17"/>
      <c r="M468" s="7"/>
    </row>
    <row r="469" spans="1:13" s="38" customFormat="1">
      <c r="A469" s="45"/>
      <c r="B469" s="22"/>
      <c r="C469" s="13"/>
      <c r="D469" s="13"/>
      <c r="E469" s="13"/>
      <c r="F469" s="22"/>
      <c r="G469" s="22"/>
      <c r="H469" s="22"/>
      <c r="I469" s="22"/>
      <c r="J469" s="17"/>
      <c r="K469" s="17"/>
      <c r="L469" s="17"/>
      <c r="M469" s="7"/>
    </row>
    <row r="470" spans="1:13" s="38" customFormat="1">
      <c r="A470" s="45"/>
      <c r="B470" s="22"/>
      <c r="C470" s="13"/>
      <c r="D470" s="13"/>
      <c r="E470" s="13"/>
      <c r="F470" s="22"/>
      <c r="G470" s="22"/>
      <c r="H470" s="22"/>
      <c r="I470" s="22"/>
      <c r="J470" s="17"/>
      <c r="K470" s="17"/>
      <c r="L470" s="17"/>
      <c r="M470" s="7"/>
    </row>
    <row r="471" spans="1:13" s="38" customFormat="1">
      <c r="A471" s="45"/>
      <c r="B471" s="22"/>
      <c r="C471" s="13"/>
      <c r="D471" s="13"/>
      <c r="E471" s="13"/>
      <c r="F471" s="22"/>
      <c r="G471" s="22"/>
      <c r="H471" s="22"/>
      <c r="I471" s="22"/>
      <c r="J471" s="17"/>
      <c r="K471" s="17"/>
      <c r="L471" s="17"/>
      <c r="M471" s="7"/>
    </row>
    <row r="472" spans="1:13" s="38" customFormat="1">
      <c r="A472" s="45"/>
      <c r="B472" s="22"/>
      <c r="C472" s="13"/>
      <c r="D472" s="13"/>
      <c r="E472" s="13"/>
      <c r="F472" s="22"/>
      <c r="G472" s="22"/>
      <c r="H472" s="22"/>
      <c r="I472" s="22"/>
      <c r="J472" s="17"/>
      <c r="K472" s="17"/>
      <c r="L472" s="17"/>
      <c r="M472" s="7"/>
    </row>
    <row r="473" spans="1:13" s="38" customFormat="1">
      <c r="A473" s="45"/>
      <c r="B473" s="22"/>
      <c r="C473" s="13"/>
      <c r="D473" s="13"/>
      <c r="E473" s="13"/>
      <c r="F473" s="22"/>
      <c r="G473" s="22"/>
      <c r="H473" s="22"/>
      <c r="I473" s="22"/>
      <c r="J473" s="17"/>
      <c r="K473" s="17"/>
      <c r="L473" s="17"/>
      <c r="M473" s="7"/>
    </row>
    <row r="474" spans="1:13" s="38" customFormat="1">
      <c r="A474" s="45"/>
      <c r="B474" s="22"/>
      <c r="C474" s="13"/>
      <c r="D474" s="13"/>
      <c r="E474" s="13"/>
      <c r="F474" s="22"/>
      <c r="G474" s="22"/>
      <c r="H474" s="22"/>
      <c r="I474" s="22"/>
      <c r="J474" s="17"/>
      <c r="K474" s="17"/>
      <c r="L474" s="17"/>
      <c r="M474" s="7"/>
    </row>
    <row r="475" spans="1:13" s="38" customFormat="1">
      <c r="A475" s="45"/>
      <c r="B475" s="22"/>
      <c r="C475" s="13"/>
      <c r="D475" s="13"/>
      <c r="E475" s="13"/>
      <c r="F475" s="22"/>
      <c r="G475" s="22"/>
      <c r="H475" s="22"/>
      <c r="I475" s="22"/>
      <c r="J475" s="17"/>
      <c r="K475" s="17"/>
      <c r="L475" s="17"/>
      <c r="M475" s="7"/>
    </row>
    <row r="476" spans="1:13" s="38" customFormat="1">
      <c r="A476" s="45"/>
      <c r="B476" s="22"/>
      <c r="C476" s="13"/>
      <c r="D476" s="13"/>
      <c r="E476" s="13"/>
      <c r="F476" s="22"/>
      <c r="G476" s="22"/>
      <c r="H476" s="22"/>
      <c r="I476" s="22"/>
      <c r="J476" s="17"/>
      <c r="K476" s="17"/>
      <c r="L476" s="17"/>
      <c r="M476" s="7"/>
    </row>
    <row r="477" spans="1:13" s="38" customFormat="1">
      <c r="A477" s="45"/>
      <c r="B477" s="22"/>
      <c r="C477" s="13"/>
      <c r="D477" s="13"/>
      <c r="E477" s="13"/>
      <c r="F477" s="22"/>
      <c r="G477" s="22"/>
      <c r="H477" s="22"/>
      <c r="I477" s="22"/>
      <c r="J477" s="17"/>
      <c r="K477" s="17"/>
      <c r="L477" s="17"/>
      <c r="M477" s="7"/>
    </row>
    <row r="478" spans="1:13" s="38" customFormat="1">
      <c r="A478" s="45"/>
      <c r="B478" s="22"/>
      <c r="C478" s="13"/>
      <c r="D478" s="13"/>
      <c r="E478" s="13"/>
      <c r="F478" s="22"/>
      <c r="G478" s="22"/>
      <c r="H478" s="22"/>
      <c r="I478" s="22"/>
      <c r="J478" s="17"/>
      <c r="K478" s="17"/>
      <c r="L478" s="17"/>
      <c r="M478" s="7"/>
    </row>
    <row r="479" spans="1:13" s="38" customFormat="1">
      <c r="A479" s="45"/>
      <c r="B479" s="22"/>
      <c r="C479" s="13"/>
      <c r="D479" s="13"/>
      <c r="E479" s="13"/>
      <c r="F479" s="22"/>
      <c r="G479" s="22"/>
      <c r="H479" s="22"/>
      <c r="I479" s="22"/>
      <c r="J479" s="17"/>
      <c r="K479" s="17"/>
      <c r="L479" s="17"/>
      <c r="M479" s="7"/>
    </row>
    <row r="480" spans="1:13" s="38" customFormat="1">
      <c r="A480" s="45"/>
      <c r="B480" s="22"/>
      <c r="C480" s="13"/>
      <c r="D480" s="13"/>
      <c r="E480" s="13"/>
      <c r="F480" s="22"/>
      <c r="G480" s="22"/>
      <c r="H480" s="22"/>
      <c r="I480" s="22"/>
      <c r="J480" s="17"/>
      <c r="K480" s="17"/>
      <c r="L480" s="17"/>
      <c r="M480" s="7"/>
    </row>
    <row r="481" spans="1:13" s="38" customFormat="1">
      <c r="A481" s="45"/>
      <c r="B481" s="22"/>
      <c r="C481" s="13"/>
      <c r="D481" s="13"/>
      <c r="E481" s="13"/>
      <c r="F481" s="22"/>
      <c r="G481" s="22"/>
      <c r="H481" s="22"/>
      <c r="I481" s="22"/>
      <c r="J481" s="17"/>
      <c r="K481" s="17"/>
      <c r="L481" s="17"/>
      <c r="M481" s="7"/>
    </row>
    <row r="482" spans="1:13" s="38" customFormat="1">
      <c r="A482" s="45"/>
      <c r="B482" s="22"/>
      <c r="C482" s="13"/>
      <c r="D482" s="13"/>
      <c r="E482" s="13"/>
      <c r="F482" s="22"/>
      <c r="G482" s="22"/>
      <c r="H482" s="22"/>
      <c r="I482" s="22"/>
      <c r="J482" s="17"/>
      <c r="K482" s="17"/>
      <c r="L482" s="17"/>
      <c r="M482" s="7"/>
    </row>
    <row r="483" spans="1:13" s="38" customFormat="1">
      <c r="A483" s="45"/>
      <c r="B483" s="22"/>
      <c r="C483" s="13"/>
      <c r="D483" s="13"/>
      <c r="E483" s="13"/>
      <c r="F483" s="22"/>
      <c r="G483" s="22"/>
      <c r="H483" s="22"/>
      <c r="I483" s="22"/>
      <c r="J483" s="17"/>
      <c r="K483" s="17"/>
      <c r="L483" s="17"/>
      <c r="M483" s="7"/>
    </row>
    <row r="484" spans="1:13" s="38" customFormat="1">
      <c r="A484" s="45"/>
      <c r="B484" s="22"/>
      <c r="C484" s="13"/>
      <c r="D484" s="13"/>
      <c r="E484" s="13"/>
      <c r="F484" s="22"/>
      <c r="G484" s="22"/>
      <c r="H484" s="22"/>
      <c r="I484" s="22"/>
      <c r="J484" s="17"/>
      <c r="K484" s="17"/>
      <c r="L484" s="17"/>
      <c r="M484" s="7"/>
    </row>
    <row r="485" spans="1:13" s="38" customFormat="1">
      <c r="A485" s="45"/>
      <c r="B485" s="22"/>
      <c r="C485" s="13"/>
      <c r="D485" s="13"/>
      <c r="E485" s="13"/>
      <c r="F485" s="22"/>
      <c r="G485" s="22"/>
      <c r="H485" s="22"/>
      <c r="I485" s="22"/>
      <c r="J485" s="17"/>
      <c r="K485" s="17"/>
      <c r="L485" s="17"/>
      <c r="M485" s="7"/>
    </row>
    <row r="486" spans="1:13" s="38" customFormat="1">
      <c r="A486" s="45"/>
      <c r="B486" s="22"/>
      <c r="C486" s="13"/>
      <c r="D486" s="13"/>
      <c r="E486" s="13"/>
      <c r="F486" s="22"/>
      <c r="G486" s="22"/>
      <c r="H486" s="22"/>
      <c r="I486" s="22"/>
      <c r="J486" s="17"/>
      <c r="K486" s="17"/>
      <c r="L486" s="17"/>
      <c r="M486" s="7"/>
    </row>
    <row r="487" spans="1:13" s="38" customFormat="1">
      <c r="A487" s="45"/>
      <c r="B487" s="22"/>
      <c r="C487" s="13"/>
      <c r="D487" s="13"/>
      <c r="E487" s="13"/>
      <c r="F487" s="22"/>
      <c r="G487" s="22"/>
      <c r="H487" s="22"/>
      <c r="I487" s="22"/>
      <c r="J487" s="17"/>
      <c r="K487" s="17"/>
      <c r="L487" s="17"/>
      <c r="M487" s="7"/>
    </row>
    <row r="488" spans="1:13" s="38" customFormat="1">
      <c r="A488" s="45"/>
      <c r="B488" s="22"/>
      <c r="C488" s="13"/>
      <c r="D488" s="13"/>
      <c r="E488" s="13"/>
      <c r="F488" s="22"/>
      <c r="G488" s="22"/>
      <c r="H488" s="22"/>
      <c r="I488" s="22"/>
      <c r="J488" s="17"/>
      <c r="K488" s="17"/>
      <c r="L488" s="17"/>
      <c r="M488" s="7"/>
    </row>
    <row r="489" spans="1:13" s="38" customFormat="1">
      <c r="A489" s="45"/>
      <c r="B489" s="22"/>
      <c r="C489" s="13"/>
      <c r="D489" s="13"/>
      <c r="E489" s="13"/>
      <c r="F489" s="22"/>
      <c r="G489" s="22"/>
      <c r="H489" s="22"/>
      <c r="I489" s="22"/>
      <c r="J489" s="17"/>
      <c r="K489" s="17"/>
      <c r="L489" s="17"/>
      <c r="M489" s="7"/>
    </row>
    <row r="490" spans="1:13" s="38" customFormat="1">
      <c r="A490" s="45"/>
      <c r="B490" s="22"/>
      <c r="C490" s="13"/>
      <c r="D490" s="13"/>
      <c r="E490" s="13"/>
      <c r="F490" s="22"/>
      <c r="G490" s="22"/>
      <c r="H490" s="22"/>
      <c r="I490" s="22"/>
      <c r="J490" s="17"/>
      <c r="K490" s="17"/>
      <c r="L490" s="17"/>
      <c r="M490" s="7"/>
    </row>
    <row r="491" spans="1:13" s="38" customFormat="1">
      <c r="A491" s="45"/>
      <c r="B491" s="22"/>
      <c r="C491" s="13"/>
      <c r="D491" s="13"/>
      <c r="E491" s="13"/>
      <c r="F491" s="22"/>
      <c r="G491" s="22"/>
      <c r="H491" s="22"/>
      <c r="I491" s="22"/>
      <c r="J491" s="17"/>
      <c r="K491" s="17"/>
      <c r="L491" s="17"/>
      <c r="M491" s="7"/>
    </row>
    <row r="492" spans="1:13" s="38" customFormat="1">
      <c r="A492" s="45"/>
      <c r="B492" s="22"/>
      <c r="C492" s="13"/>
      <c r="D492" s="13"/>
      <c r="E492" s="13"/>
      <c r="F492" s="22"/>
      <c r="G492" s="22"/>
      <c r="H492" s="22"/>
      <c r="I492" s="22"/>
      <c r="J492" s="17"/>
      <c r="K492" s="17"/>
      <c r="L492" s="17"/>
      <c r="M492" s="7"/>
    </row>
    <row r="493" spans="1:13" s="38" customFormat="1">
      <c r="A493" s="45"/>
      <c r="B493" s="22"/>
      <c r="C493" s="13"/>
      <c r="D493" s="13"/>
      <c r="E493" s="13"/>
      <c r="F493" s="22"/>
      <c r="G493" s="22"/>
      <c r="H493" s="22"/>
      <c r="I493" s="22"/>
      <c r="J493" s="17"/>
      <c r="K493" s="17"/>
      <c r="L493" s="17"/>
      <c r="M493" s="7"/>
    </row>
    <row r="494" spans="1:13" s="38" customFormat="1">
      <c r="A494" s="45"/>
      <c r="B494" s="22"/>
      <c r="C494" s="13"/>
      <c r="D494" s="13"/>
      <c r="E494" s="13"/>
      <c r="F494" s="22"/>
      <c r="G494" s="22"/>
      <c r="H494" s="22"/>
      <c r="I494" s="22"/>
      <c r="J494" s="17"/>
      <c r="K494" s="17"/>
      <c r="L494" s="17"/>
      <c r="M494" s="7"/>
    </row>
    <row r="495" spans="1:13" s="38" customFormat="1">
      <c r="A495" s="45"/>
      <c r="B495" s="22"/>
      <c r="C495" s="13"/>
      <c r="D495" s="13"/>
      <c r="E495" s="13"/>
      <c r="F495" s="22"/>
      <c r="G495" s="22"/>
      <c r="H495" s="22"/>
      <c r="I495" s="22"/>
      <c r="J495" s="17"/>
      <c r="K495" s="17"/>
      <c r="L495" s="17"/>
      <c r="M495" s="7"/>
    </row>
    <row r="496" spans="1:13" s="38" customFormat="1">
      <c r="A496" s="45"/>
      <c r="B496" s="22"/>
      <c r="C496" s="13"/>
      <c r="D496" s="13"/>
      <c r="E496" s="13"/>
      <c r="F496" s="22"/>
      <c r="G496" s="22"/>
      <c r="H496" s="22"/>
      <c r="I496" s="22"/>
      <c r="J496" s="17"/>
      <c r="K496" s="17"/>
      <c r="L496" s="17"/>
      <c r="M496" s="7"/>
    </row>
    <row r="497" spans="1:13" s="38" customFormat="1">
      <c r="A497" s="45"/>
      <c r="B497" s="22"/>
      <c r="C497" s="13"/>
      <c r="D497" s="13"/>
      <c r="E497" s="13"/>
      <c r="F497" s="22"/>
      <c r="G497" s="22"/>
      <c r="H497" s="22"/>
      <c r="I497" s="22"/>
      <c r="J497" s="17"/>
      <c r="K497" s="17"/>
      <c r="L497" s="17"/>
      <c r="M497" s="7"/>
    </row>
    <row r="498" spans="1:13" s="38" customFormat="1">
      <c r="A498" s="45"/>
      <c r="B498" s="22"/>
      <c r="C498" s="13"/>
      <c r="D498" s="13"/>
      <c r="E498" s="13"/>
      <c r="F498" s="22"/>
      <c r="G498" s="22"/>
      <c r="H498" s="22"/>
      <c r="I498" s="22"/>
      <c r="J498" s="17"/>
      <c r="K498" s="17"/>
      <c r="L498" s="17"/>
      <c r="M498" s="7"/>
    </row>
    <row r="499" spans="1:13" s="38" customFormat="1">
      <c r="A499" s="45"/>
      <c r="B499" s="22"/>
      <c r="C499" s="13"/>
      <c r="D499" s="13"/>
      <c r="E499" s="13"/>
      <c r="F499" s="22"/>
      <c r="G499" s="22"/>
      <c r="H499" s="22"/>
      <c r="I499" s="22"/>
      <c r="J499" s="17"/>
      <c r="K499" s="17"/>
      <c r="L499" s="17"/>
      <c r="M499" s="7"/>
    </row>
    <row r="500" spans="1:13" s="38" customFormat="1" ht="15" customHeight="1">
      <c r="A500" s="45"/>
      <c r="B500" s="22"/>
      <c r="C500" s="13"/>
      <c r="D500" s="13"/>
      <c r="E500" s="13"/>
      <c r="F500" s="22"/>
      <c r="G500" s="22"/>
      <c r="H500" s="22"/>
      <c r="I500" s="22"/>
      <c r="J500" s="17"/>
      <c r="K500" s="17"/>
      <c r="L500" s="17"/>
      <c r="M500" s="7"/>
    </row>
    <row r="501" spans="1:13" s="38" customFormat="1" ht="15" customHeight="1">
      <c r="A501" s="45"/>
      <c r="B501" s="22"/>
      <c r="C501" s="13"/>
      <c r="D501" s="13"/>
      <c r="E501" s="13"/>
      <c r="F501" s="22"/>
      <c r="G501" s="22"/>
      <c r="H501" s="22"/>
      <c r="I501" s="22"/>
      <c r="J501" s="17"/>
      <c r="K501" s="17"/>
      <c r="L501" s="17"/>
      <c r="M501" s="7"/>
    </row>
    <row r="502" spans="1:13" s="38" customFormat="1" ht="15" customHeight="1">
      <c r="A502" s="45"/>
      <c r="B502" s="22"/>
      <c r="C502" s="13"/>
      <c r="D502" s="13"/>
      <c r="E502" s="13"/>
      <c r="F502" s="22"/>
      <c r="G502" s="22"/>
      <c r="H502" s="22"/>
      <c r="I502" s="22"/>
      <c r="J502" s="17"/>
      <c r="K502" s="17"/>
      <c r="L502" s="17"/>
      <c r="M502" s="7"/>
    </row>
    <row r="503" spans="1:13" s="38" customFormat="1" ht="15" customHeight="1">
      <c r="A503" s="45"/>
      <c r="B503" s="22"/>
      <c r="C503" s="13"/>
      <c r="D503" s="13"/>
      <c r="E503" s="13"/>
      <c r="F503" s="22"/>
      <c r="G503" s="22"/>
      <c r="H503" s="22"/>
      <c r="I503" s="22"/>
      <c r="J503" s="17"/>
      <c r="K503" s="17"/>
      <c r="L503" s="17"/>
      <c r="M503" s="7"/>
    </row>
    <row r="504" spans="1:13" s="38" customFormat="1" ht="15" customHeight="1">
      <c r="A504" s="45"/>
      <c r="B504" s="22"/>
      <c r="C504" s="13"/>
      <c r="D504" s="13"/>
      <c r="E504" s="13"/>
      <c r="F504" s="22"/>
      <c r="G504" s="22"/>
      <c r="H504" s="22"/>
      <c r="I504" s="22"/>
      <c r="J504" s="17"/>
      <c r="K504" s="17"/>
      <c r="L504" s="17"/>
      <c r="M504" s="7"/>
    </row>
    <row r="505" spans="1:13" s="38" customFormat="1" ht="15" customHeight="1">
      <c r="A505" s="45"/>
      <c r="B505" s="22"/>
      <c r="C505" s="13"/>
      <c r="D505" s="13"/>
      <c r="E505" s="13"/>
      <c r="F505" s="22"/>
      <c r="G505" s="22"/>
      <c r="H505" s="22"/>
      <c r="I505" s="22"/>
      <c r="J505" s="17"/>
      <c r="K505" s="17"/>
      <c r="L505" s="17"/>
      <c r="M505" s="7"/>
    </row>
    <row r="506" spans="1:13" s="38" customFormat="1" ht="15" customHeight="1">
      <c r="A506" s="45"/>
      <c r="B506" s="22"/>
      <c r="C506" s="13"/>
      <c r="D506" s="13"/>
      <c r="E506" s="13"/>
      <c r="F506" s="22"/>
      <c r="G506" s="22"/>
      <c r="H506" s="22"/>
      <c r="I506" s="22"/>
      <c r="J506" s="17"/>
      <c r="K506" s="17"/>
      <c r="L506" s="17"/>
      <c r="M506" s="7"/>
    </row>
    <row r="507" spans="1:13" s="38" customFormat="1" ht="15" customHeight="1">
      <c r="A507" s="45"/>
      <c r="B507" s="22"/>
      <c r="C507" s="13"/>
      <c r="D507" s="13"/>
      <c r="E507" s="13"/>
      <c r="F507" s="22"/>
      <c r="G507" s="22"/>
      <c r="H507" s="22"/>
      <c r="I507" s="22"/>
      <c r="J507" s="17"/>
      <c r="K507" s="17"/>
      <c r="L507" s="17"/>
      <c r="M507" s="7"/>
    </row>
    <row r="508" spans="1:13" s="38" customFormat="1" ht="15" customHeight="1">
      <c r="A508" s="45"/>
      <c r="B508" s="22"/>
      <c r="C508" s="13"/>
      <c r="D508" s="13"/>
      <c r="E508" s="13"/>
      <c r="F508" s="22"/>
      <c r="G508" s="22"/>
      <c r="H508" s="22"/>
      <c r="I508" s="22"/>
      <c r="J508" s="17"/>
      <c r="K508" s="17"/>
      <c r="L508" s="17"/>
      <c r="M508" s="7"/>
    </row>
    <row r="509" spans="1:13" s="38" customFormat="1" ht="15" customHeight="1">
      <c r="A509" s="45"/>
      <c r="B509" s="22"/>
      <c r="C509" s="13"/>
      <c r="D509" s="13"/>
      <c r="E509" s="13"/>
      <c r="F509" s="22"/>
      <c r="G509" s="22"/>
      <c r="H509" s="22"/>
      <c r="I509" s="22"/>
      <c r="J509" s="17"/>
      <c r="K509" s="17"/>
      <c r="L509" s="17"/>
      <c r="M509" s="7"/>
    </row>
    <row r="510" spans="1:13" s="38" customFormat="1" ht="15" customHeight="1">
      <c r="A510" s="45"/>
      <c r="B510" s="22"/>
      <c r="C510" s="13"/>
      <c r="D510" s="13"/>
      <c r="E510" s="13"/>
      <c r="F510" s="22"/>
      <c r="G510" s="22"/>
      <c r="H510" s="22"/>
      <c r="I510" s="22"/>
      <c r="J510" s="17"/>
      <c r="K510" s="17"/>
      <c r="L510" s="17"/>
      <c r="M510" s="7"/>
    </row>
    <row r="511" spans="1:13" s="38" customFormat="1" ht="15" customHeight="1">
      <c r="A511" s="45"/>
      <c r="B511" s="22"/>
      <c r="C511" s="13"/>
      <c r="D511" s="13"/>
      <c r="E511" s="13"/>
      <c r="F511" s="22"/>
      <c r="G511" s="22"/>
      <c r="H511" s="22"/>
      <c r="I511" s="22"/>
      <c r="J511" s="17"/>
      <c r="K511" s="17"/>
      <c r="L511" s="17"/>
      <c r="M511" s="7"/>
    </row>
    <row r="512" spans="1:13" s="38" customFormat="1" ht="15" customHeight="1">
      <c r="A512" s="45"/>
      <c r="B512" s="22"/>
      <c r="C512" s="13"/>
      <c r="D512" s="13"/>
      <c r="E512" s="13"/>
      <c r="F512" s="22"/>
      <c r="G512" s="22"/>
      <c r="H512" s="22"/>
      <c r="I512" s="22"/>
      <c r="J512" s="17"/>
      <c r="K512" s="17"/>
      <c r="L512" s="17"/>
      <c r="M512" s="7"/>
    </row>
    <row r="513" spans="1:22" s="38" customFormat="1" ht="15" customHeight="1">
      <c r="A513" s="45"/>
      <c r="B513" s="22"/>
      <c r="C513" s="13"/>
      <c r="D513" s="13"/>
      <c r="E513" s="13"/>
      <c r="F513" s="22"/>
      <c r="G513" s="22"/>
      <c r="H513" s="22"/>
      <c r="I513" s="22"/>
      <c r="J513" s="17"/>
      <c r="K513" s="17"/>
      <c r="L513" s="17"/>
      <c r="M513" s="19"/>
    </row>
    <row r="514" spans="1:22" s="38" customFormat="1" ht="15" customHeight="1">
      <c r="A514" s="45"/>
      <c r="B514" s="22"/>
      <c r="C514" s="13"/>
      <c r="D514" s="13"/>
      <c r="E514" s="13"/>
      <c r="F514" s="22"/>
      <c r="G514" s="22"/>
      <c r="H514" s="22"/>
      <c r="I514" s="22"/>
      <c r="J514" s="17"/>
      <c r="K514" s="17"/>
      <c r="L514" s="17"/>
      <c r="M514" s="19"/>
    </row>
    <row r="515" spans="1:22" s="38" customFormat="1" ht="15" customHeight="1">
      <c r="A515" s="45"/>
      <c r="B515" s="22"/>
      <c r="C515" s="13"/>
      <c r="D515" s="13"/>
      <c r="E515" s="13"/>
      <c r="F515" s="22"/>
      <c r="G515" s="22"/>
      <c r="H515" s="22"/>
      <c r="I515" s="22"/>
      <c r="J515" s="17"/>
      <c r="K515" s="17"/>
      <c r="L515" s="17"/>
      <c r="M515" s="19"/>
      <c r="N515" s="47"/>
      <c r="O515" s="47"/>
      <c r="P515" s="47"/>
      <c r="Q515" s="47"/>
      <c r="R515" s="47"/>
      <c r="S515" s="47"/>
      <c r="T515" s="47"/>
      <c r="U515" s="47"/>
      <c r="V515" s="47"/>
    </row>
    <row r="516" spans="1:22" s="38" customFormat="1" ht="15" customHeight="1">
      <c r="A516" s="45"/>
      <c r="B516" s="22"/>
      <c r="C516" s="13"/>
      <c r="D516" s="13"/>
      <c r="E516" s="13"/>
      <c r="F516" s="22"/>
      <c r="G516" s="22"/>
      <c r="H516" s="22"/>
      <c r="I516" s="22"/>
      <c r="J516" s="17"/>
      <c r="K516" s="17"/>
      <c r="L516" s="17"/>
      <c r="M516" s="19"/>
      <c r="N516" s="47"/>
      <c r="O516" s="47"/>
      <c r="P516" s="47"/>
      <c r="Q516" s="47"/>
      <c r="R516" s="47"/>
      <c r="S516" s="47"/>
      <c r="T516" s="47"/>
      <c r="U516" s="47"/>
      <c r="V516" s="47"/>
    </row>
    <row r="517" spans="1:22" s="38" customFormat="1" ht="15" customHeight="1">
      <c r="A517" s="45"/>
      <c r="B517" s="22"/>
      <c r="C517" s="13"/>
      <c r="D517" s="13"/>
      <c r="E517" s="13"/>
      <c r="F517" s="22"/>
      <c r="G517" s="22"/>
      <c r="H517" s="22"/>
      <c r="I517" s="22"/>
      <c r="J517" s="17"/>
      <c r="K517" s="17"/>
      <c r="L517" s="17"/>
      <c r="M517" s="19"/>
      <c r="N517" s="47"/>
      <c r="O517" s="47"/>
      <c r="P517" s="47"/>
      <c r="Q517" s="47"/>
      <c r="R517" s="47"/>
      <c r="S517" s="47"/>
      <c r="T517" s="47"/>
      <c r="U517" s="47"/>
      <c r="V517" s="47"/>
    </row>
    <row r="518" spans="1:22" s="38" customFormat="1" ht="15" customHeight="1">
      <c r="A518" s="45"/>
      <c r="B518" s="22"/>
      <c r="C518" s="13"/>
      <c r="D518" s="13"/>
      <c r="E518" s="13"/>
      <c r="F518" s="22"/>
      <c r="G518" s="22"/>
      <c r="H518" s="22"/>
      <c r="I518" s="22"/>
      <c r="J518" s="17"/>
      <c r="K518" s="17"/>
      <c r="L518" s="17"/>
      <c r="M518" s="19"/>
      <c r="N518" s="47"/>
      <c r="O518" s="47"/>
      <c r="P518" s="47"/>
      <c r="Q518" s="47"/>
      <c r="R518" s="47"/>
      <c r="S518" s="47"/>
      <c r="T518" s="47"/>
      <c r="U518" s="47"/>
      <c r="V518" s="47"/>
    </row>
    <row r="519" spans="1:22" s="38" customFormat="1" ht="15" customHeight="1">
      <c r="A519" s="45"/>
      <c r="B519" s="22"/>
      <c r="C519" s="13"/>
      <c r="D519" s="13"/>
      <c r="E519" s="13"/>
      <c r="F519" s="22"/>
      <c r="G519" s="22"/>
      <c r="H519" s="22"/>
      <c r="I519" s="22"/>
      <c r="J519" s="17"/>
      <c r="K519" s="17"/>
      <c r="L519" s="17"/>
      <c r="M519" s="19"/>
      <c r="N519" s="47"/>
      <c r="O519" s="47"/>
      <c r="P519" s="47"/>
      <c r="Q519" s="47"/>
      <c r="R519" s="47"/>
      <c r="S519" s="47"/>
      <c r="T519" s="47"/>
      <c r="U519" s="47"/>
      <c r="V519" s="47"/>
    </row>
    <row r="520" spans="1:22" s="38" customFormat="1" ht="15" customHeight="1">
      <c r="A520" s="45"/>
      <c r="B520" s="22"/>
      <c r="C520" s="13"/>
      <c r="D520" s="13"/>
      <c r="E520" s="13"/>
      <c r="F520" s="22"/>
      <c r="G520" s="22"/>
      <c r="H520" s="22"/>
      <c r="I520" s="22"/>
      <c r="J520" s="17"/>
      <c r="K520" s="17"/>
      <c r="L520" s="17"/>
      <c r="M520" s="19"/>
      <c r="N520" s="47"/>
      <c r="O520" s="47"/>
      <c r="P520" s="47"/>
      <c r="Q520" s="47"/>
      <c r="R520" s="47"/>
      <c r="S520" s="47"/>
      <c r="T520" s="47"/>
      <c r="U520" s="47"/>
      <c r="V520" s="47"/>
    </row>
    <row r="521" spans="1:22" ht="15" customHeight="1">
      <c r="A521" s="45"/>
      <c r="B521" s="22"/>
      <c r="C521" s="13"/>
      <c r="D521" s="13"/>
      <c r="E521" s="13"/>
      <c r="F521" s="22"/>
      <c r="G521" s="22"/>
      <c r="H521" s="22"/>
      <c r="I521" s="22"/>
      <c r="J521" s="17"/>
      <c r="K521" s="17"/>
      <c r="L521" s="17"/>
      <c r="M521" s="19"/>
    </row>
    <row r="522" spans="1:22" ht="15" customHeight="1">
      <c r="A522" s="45"/>
      <c r="B522" s="22"/>
      <c r="C522" s="13"/>
      <c r="D522" s="13"/>
      <c r="E522" s="13"/>
      <c r="F522" s="22"/>
      <c r="G522" s="22"/>
      <c r="H522" s="22"/>
      <c r="I522" s="22"/>
      <c r="J522" s="17"/>
      <c r="K522" s="17"/>
      <c r="L522" s="17"/>
      <c r="M522" s="19"/>
    </row>
    <row r="523" spans="1:22" ht="15" customHeight="1">
      <c r="A523" s="45"/>
      <c r="B523" s="22"/>
      <c r="C523" s="13"/>
      <c r="D523" s="13"/>
      <c r="E523" s="13"/>
      <c r="F523" s="22"/>
      <c r="G523" s="22"/>
      <c r="H523" s="22"/>
      <c r="I523" s="22"/>
      <c r="J523" s="17"/>
      <c r="K523" s="17"/>
      <c r="L523" s="17"/>
      <c r="M523" s="19"/>
    </row>
    <row r="524" spans="1:22" ht="15" customHeight="1">
      <c r="A524" s="45"/>
      <c r="B524" s="22"/>
      <c r="C524" s="13"/>
      <c r="D524" s="13"/>
      <c r="E524" s="13"/>
      <c r="F524" s="22"/>
      <c r="G524" s="22"/>
      <c r="H524" s="22"/>
      <c r="I524" s="22"/>
      <c r="J524" s="17"/>
      <c r="K524" s="17"/>
      <c r="L524" s="17"/>
      <c r="M524" s="19"/>
    </row>
    <row r="525" spans="1:22" ht="15" customHeight="1">
      <c r="A525" s="45"/>
      <c r="B525" s="22"/>
      <c r="C525" s="13"/>
      <c r="D525" s="13"/>
      <c r="E525" s="13"/>
      <c r="F525" s="22"/>
      <c r="G525" s="22"/>
      <c r="H525" s="22"/>
      <c r="I525" s="22"/>
      <c r="J525" s="17"/>
      <c r="K525" s="17"/>
      <c r="L525" s="17"/>
      <c r="M525" s="19"/>
    </row>
    <row r="526" spans="1:22" ht="15" customHeight="1">
      <c r="A526" s="45"/>
      <c r="B526" s="22"/>
      <c r="C526" s="13"/>
      <c r="D526" s="13"/>
      <c r="E526" s="13"/>
      <c r="F526" s="22"/>
      <c r="G526" s="22"/>
      <c r="H526" s="22"/>
      <c r="I526" s="22"/>
      <c r="J526" s="17"/>
      <c r="K526" s="17"/>
      <c r="L526" s="17"/>
      <c r="M526" s="19"/>
    </row>
    <row r="527" spans="1:22" ht="15" customHeight="1">
      <c r="A527" s="45"/>
      <c r="B527" s="22"/>
      <c r="C527" s="13"/>
      <c r="D527" s="13"/>
      <c r="E527" s="13"/>
      <c r="F527" s="22"/>
      <c r="G527" s="22"/>
      <c r="H527" s="22"/>
      <c r="I527" s="22"/>
      <c r="J527" s="17"/>
      <c r="K527" s="17"/>
      <c r="L527" s="17"/>
      <c r="M527" s="19"/>
    </row>
    <row r="528" spans="1:22" ht="15" customHeight="1">
      <c r="A528" s="45"/>
      <c r="B528" s="22"/>
      <c r="C528" s="13"/>
      <c r="D528" s="13"/>
      <c r="E528" s="13"/>
      <c r="F528" s="22"/>
      <c r="G528" s="22"/>
      <c r="H528" s="22"/>
      <c r="I528" s="22"/>
      <c r="J528" s="17"/>
      <c r="K528" s="17"/>
      <c r="L528" s="17"/>
      <c r="M528" s="19"/>
      <c r="N528" s="48"/>
      <c r="O528" s="48"/>
      <c r="P528" s="48"/>
      <c r="Q528" s="48"/>
      <c r="R528" s="48"/>
      <c r="S528" s="48"/>
      <c r="T528" s="48"/>
      <c r="U528" s="48"/>
      <c r="V528" s="48"/>
    </row>
    <row r="529" spans="1:22" ht="15" customHeight="1">
      <c r="A529" s="45"/>
      <c r="B529" s="22"/>
      <c r="C529" s="13"/>
      <c r="D529" s="13"/>
      <c r="E529" s="13"/>
      <c r="F529" s="22"/>
      <c r="G529" s="22"/>
      <c r="H529" s="22"/>
      <c r="I529" s="22"/>
      <c r="J529" s="17"/>
      <c r="K529" s="17"/>
      <c r="L529" s="17"/>
      <c r="M529" s="19"/>
      <c r="N529" s="48"/>
      <c r="O529" s="48"/>
      <c r="P529" s="48"/>
      <c r="Q529" s="48"/>
      <c r="R529" s="48"/>
      <c r="S529" s="48"/>
      <c r="T529" s="48"/>
      <c r="U529" s="48"/>
      <c r="V529" s="48"/>
    </row>
    <row r="530" spans="1:22" ht="15" customHeight="1">
      <c r="A530" s="45"/>
      <c r="B530" s="22"/>
      <c r="C530" s="13"/>
      <c r="D530" s="13"/>
      <c r="E530" s="13"/>
      <c r="F530" s="22"/>
      <c r="G530" s="22"/>
      <c r="H530" s="22"/>
      <c r="I530" s="22"/>
      <c r="J530" s="17"/>
      <c r="K530" s="17"/>
      <c r="L530" s="17"/>
      <c r="M530" s="19"/>
      <c r="N530" s="48"/>
      <c r="O530" s="48"/>
      <c r="P530" s="48"/>
      <c r="Q530" s="48"/>
      <c r="R530" s="48"/>
      <c r="S530" s="48"/>
      <c r="T530" s="48"/>
      <c r="U530" s="48"/>
      <c r="V530" s="48"/>
    </row>
    <row r="531" spans="1:22" ht="15" customHeight="1">
      <c r="A531" s="45"/>
      <c r="B531" s="22"/>
      <c r="C531" s="13"/>
      <c r="D531" s="13"/>
      <c r="E531" s="13"/>
      <c r="F531" s="22"/>
      <c r="G531" s="22"/>
      <c r="H531" s="22"/>
      <c r="I531" s="22"/>
      <c r="J531" s="17"/>
      <c r="K531" s="17"/>
      <c r="L531" s="17"/>
      <c r="M531" s="19"/>
      <c r="N531" s="48"/>
      <c r="O531" s="48"/>
      <c r="P531" s="48"/>
      <c r="Q531" s="48"/>
      <c r="R531" s="48"/>
      <c r="S531" s="48"/>
      <c r="T531" s="48"/>
      <c r="U531" s="48"/>
      <c r="V531" s="48"/>
    </row>
    <row r="532" spans="1:22" ht="15" customHeight="1">
      <c r="A532" s="45"/>
      <c r="B532" s="22"/>
      <c r="C532" s="13"/>
      <c r="D532" s="13"/>
      <c r="E532" s="13"/>
      <c r="F532" s="22"/>
      <c r="G532" s="22"/>
      <c r="H532" s="22"/>
      <c r="I532" s="22"/>
      <c r="J532" s="17"/>
      <c r="K532" s="17"/>
      <c r="L532" s="17"/>
      <c r="M532" s="19"/>
      <c r="N532" s="48"/>
      <c r="O532" s="48"/>
      <c r="P532" s="48"/>
      <c r="Q532" s="48"/>
      <c r="R532" s="48"/>
      <c r="S532" s="48"/>
      <c r="T532" s="48"/>
      <c r="U532" s="48"/>
      <c r="V532" s="48"/>
    </row>
    <row r="533" spans="1:22" ht="15" customHeight="1">
      <c r="A533" s="45"/>
      <c r="B533" s="22"/>
      <c r="C533" s="13"/>
      <c r="D533" s="13"/>
      <c r="E533" s="13"/>
      <c r="F533" s="22"/>
      <c r="G533" s="22"/>
      <c r="H533" s="22"/>
      <c r="I533" s="22"/>
      <c r="J533" s="17"/>
      <c r="K533" s="17"/>
      <c r="L533" s="17"/>
      <c r="M533" s="19"/>
      <c r="N533" s="48"/>
      <c r="O533" s="48"/>
      <c r="P533" s="48"/>
      <c r="Q533" s="48"/>
      <c r="R533" s="48"/>
      <c r="S533" s="48"/>
      <c r="T533" s="48"/>
      <c r="U533" s="48"/>
      <c r="V533" s="48"/>
    </row>
    <row r="534" spans="1:22" s="48" customFormat="1" ht="15" customHeight="1">
      <c r="A534" s="45"/>
      <c r="B534" s="22"/>
      <c r="C534" s="13"/>
      <c r="D534" s="13"/>
      <c r="E534" s="13"/>
      <c r="F534" s="22"/>
      <c r="G534" s="22"/>
      <c r="H534" s="22"/>
      <c r="I534" s="22"/>
      <c r="J534" s="17"/>
      <c r="K534" s="17"/>
      <c r="L534" s="17"/>
      <c r="M534" s="19"/>
    </row>
    <row r="535" spans="1:22" s="48" customFormat="1" ht="15" customHeight="1">
      <c r="A535" s="45"/>
      <c r="B535" s="22"/>
      <c r="C535" s="13"/>
      <c r="D535" s="13"/>
      <c r="E535" s="13"/>
      <c r="F535" s="22"/>
      <c r="G535" s="22"/>
      <c r="H535" s="22"/>
      <c r="I535" s="22"/>
      <c r="J535" s="17"/>
      <c r="K535" s="17"/>
      <c r="L535" s="17"/>
      <c r="M535" s="19"/>
      <c r="N535" s="49"/>
      <c r="O535" s="49"/>
      <c r="P535" s="49"/>
      <c r="Q535" s="49"/>
      <c r="R535" s="49"/>
      <c r="S535" s="49"/>
      <c r="T535" s="49"/>
      <c r="U535" s="49"/>
      <c r="V535" s="49"/>
    </row>
    <row r="536" spans="1:22" s="48" customFormat="1" ht="15" customHeight="1">
      <c r="A536" s="45"/>
      <c r="B536" s="22"/>
      <c r="C536" s="13"/>
      <c r="D536" s="13"/>
      <c r="E536" s="13"/>
      <c r="F536" s="22"/>
      <c r="G536" s="22"/>
      <c r="H536" s="22"/>
      <c r="I536" s="22"/>
      <c r="J536" s="17"/>
      <c r="K536" s="17"/>
      <c r="L536" s="17"/>
      <c r="M536" s="19"/>
      <c r="N536" s="49"/>
      <c r="O536" s="49"/>
      <c r="P536" s="49"/>
      <c r="Q536" s="49"/>
      <c r="R536" s="49"/>
      <c r="S536" s="49"/>
      <c r="T536" s="49"/>
      <c r="U536" s="49"/>
      <c r="V536" s="49"/>
    </row>
    <row r="537" spans="1:22" s="48" customFormat="1" ht="15" customHeight="1">
      <c r="A537" s="45"/>
      <c r="B537" s="22"/>
      <c r="C537" s="13"/>
      <c r="D537" s="13"/>
      <c r="E537" s="13"/>
      <c r="F537" s="22"/>
      <c r="G537" s="22"/>
      <c r="H537" s="22"/>
      <c r="I537" s="22"/>
      <c r="J537" s="17"/>
      <c r="K537" s="17"/>
      <c r="L537" s="17"/>
      <c r="M537" s="19"/>
      <c r="N537" s="49"/>
      <c r="O537" s="49"/>
      <c r="P537" s="49"/>
      <c r="Q537" s="49"/>
      <c r="R537" s="49"/>
      <c r="S537" s="49"/>
      <c r="T537" s="49"/>
      <c r="U537" s="49"/>
      <c r="V537" s="49"/>
    </row>
    <row r="538" spans="1:22" s="48" customFormat="1" ht="15" customHeight="1">
      <c r="A538" s="45"/>
      <c r="B538" s="22"/>
      <c r="C538" s="13"/>
      <c r="D538" s="13"/>
      <c r="E538" s="13"/>
      <c r="F538" s="22"/>
      <c r="G538" s="22"/>
      <c r="H538" s="22"/>
      <c r="I538" s="22"/>
      <c r="J538" s="17"/>
      <c r="K538" s="17"/>
      <c r="L538" s="17"/>
      <c r="M538" s="19"/>
      <c r="N538" s="49"/>
      <c r="O538" s="49"/>
      <c r="P538" s="49"/>
      <c r="Q538" s="49"/>
      <c r="R538" s="49"/>
      <c r="S538" s="49"/>
      <c r="T538" s="49"/>
      <c r="U538" s="49"/>
      <c r="V538" s="49"/>
    </row>
    <row r="539" spans="1:22" s="48" customFormat="1" ht="15" customHeight="1">
      <c r="A539" s="45"/>
      <c r="B539" s="22"/>
      <c r="C539" s="13"/>
      <c r="D539" s="13"/>
      <c r="E539" s="13"/>
      <c r="F539" s="22"/>
      <c r="G539" s="22"/>
      <c r="H539" s="22"/>
      <c r="I539" s="22"/>
      <c r="J539" s="17"/>
      <c r="K539" s="17"/>
      <c r="L539" s="17"/>
      <c r="M539" s="19"/>
      <c r="N539" s="49"/>
      <c r="O539" s="49"/>
      <c r="P539" s="49"/>
      <c r="Q539" s="49"/>
      <c r="R539" s="49"/>
      <c r="S539" s="49"/>
      <c r="T539" s="49"/>
      <c r="U539" s="49"/>
      <c r="V539" s="49"/>
    </row>
    <row r="540" spans="1:22" s="48" customFormat="1" ht="15" customHeight="1">
      <c r="A540" s="45"/>
      <c r="B540" s="22"/>
      <c r="C540" s="13"/>
      <c r="D540" s="13"/>
      <c r="E540" s="13"/>
      <c r="F540" s="22"/>
      <c r="G540" s="22"/>
      <c r="H540" s="22"/>
      <c r="I540" s="22"/>
      <c r="J540" s="17"/>
      <c r="K540" s="17"/>
      <c r="L540" s="17"/>
      <c r="M540" s="19"/>
      <c r="N540" s="49"/>
      <c r="O540" s="49"/>
      <c r="P540" s="49"/>
      <c r="Q540" s="49"/>
      <c r="R540" s="49"/>
      <c r="S540" s="49"/>
      <c r="T540" s="49"/>
      <c r="U540" s="49"/>
      <c r="V540" s="49"/>
    </row>
    <row r="541" spans="1:22" s="49" customFormat="1" ht="15" customHeight="1">
      <c r="A541" s="45"/>
      <c r="B541" s="22"/>
      <c r="C541" s="13"/>
      <c r="D541" s="13"/>
      <c r="E541" s="13"/>
      <c r="F541" s="22"/>
      <c r="G541" s="22"/>
      <c r="H541" s="22"/>
      <c r="I541" s="22"/>
      <c r="J541" s="17"/>
      <c r="K541" s="17"/>
      <c r="L541" s="17"/>
      <c r="M541" s="19"/>
    </row>
    <row r="542" spans="1:22" s="49" customFormat="1" ht="15" customHeight="1">
      <c r="A542" s="45"/>
      <c r="B542" s="22"/>
      <c r="C542" s="13"/>
      <c r="D542" s="13"/>
      <c r="E542" s="13"/>
      <c r="F542" s="22"/>
      <c r="G542" s="22"/>
      <c r="H542" s="22"/>
      <c r="I542" s="22"/>
      <c r="J542" s="17"/>
      <c r="K542" s="17"/>
      <c r="L542" s="17"/>
      <c r="M542" s="19"/>
    </row>
    <row r="543" spans="1:22" s="49" customFormat="1" ht="15" customHeight="1">
      <c r="A543" s="45"/>
      <c r="B543" s="22"/>
      <c r="C543" s="13"/>
      <c r="D543" s="13"/>
      <c r="E543" s="13"/>
      <c r="F543" s="22"/>
      <c r="G543" s="22"/>
      <c r="H543" s="22"/>
      <c r="I543" s="22"/>
      <c r="J543" s="17"/>
      <c r="K543" s="17"/>
      <c r="L543" s="17"/>
      <c r="M543" s="19"/>
    </row>
    <row r="544" spans="1:22" s="49" customFormat="1" ht="15" customHeight="1">
      <c r="A544" s="45"/>
      <c r="B544" s="22"/>
      <c r="C544" s="13"/>
      <c r="D544" s="13"/>
      <c r="E544" s="13"/>
      <c r="F544" s="22"/>
      <c r="G544" s="22"/>
      <c r="H544" s="22"/>
      <c r="I544" s="22"/>
      <c r="J544" s="17"/>
      <c r="K544" s="17"/>
      <c r="L544" s="17"/>
      <c r="M544" s="19"/>
    </row>
    <row r="545" spans="1:13" s="49" customFormat="1" ht="15" customHeight="1">
      <c r="A545" s="45"/>
      <c r="B545" s="22"/>
      <c r="C545" s="13"/>
      <c r="D545" s="13"/>
      <c r="E545" s="13"/>
      <c r="F545" s="22"/>
      <c r="G545" s="22"/>
      <c r="H545" s="22"/>
      <c r="I545" s="22"/>
      <c r="J545" s="17"/>
      <c r="K545" s="17"/>
      <c r="L545" s="17"/>
      <c r="M545" s="19"/>
    </row>
    <row r="546" spans="1:13" s="49" customFormat="1" ht="15" customHeight="1">
      <c r="A546" s="45"/>
      <c r="B546" s="22"/>
      <c r="C546" s="13"/>
      <c r="D546" s="13"/>
      <c r="E546" s="13"/>
      <c r="F546" s="22"/>
      <c r="G546" s="22"/>
      <c r="H546" s="22"/>
      <c r="I546" s="22"/>
      <c r="J546" s="17"/>
      <c r="K546" s="17"/>
      <c r="L546" s="17"/>
      <c r="M546" s="19"/>
    </row>
    <row r="547" spans="1:13" s="49" customFormat="1" ht="15" customHeight="1">
      <c r="A547" s="45"/>
      <c r="B547" s="22"/>
      <c r="C547" s="13"/>
      <c r="D547" s="13"/>
      <c r="E547" s="13"/>
      <c r="F547" s="22"/>
      <c r="G547" s="22"/>
      <c r="H547" s="22"/>
      <c r="I547" s="22"/>
      <c r="J547" s="17"/>
      <c r="K547" s="17"/>
      <c r="L547" s="17"/>
      <c r="M547" s="19"/>
    </row>
    <row r="548" spans="1:13" s="49" customFormat="1">
      <c r="A548" s="45"/>
      <c r="B548" s="22"/>
      <c r="C548" s="13"/>
      <c r="D548" s="13"/>
      <c r="E548" s="13"/>
      <c r="F548" s="22"/>
      <c r="G548" s="22"/>
      <c r="H548" s="22"/>
      <c r="I548" s="22"/>
      <c r="J548" s="17"/>
      <c r="K548" s="17"/>
      <c r="L548" s="17"/>
      <c r="M548" s="19"/>
    </row>
    <row r="549" spans="1:13" s="49" customFormat="1">
      <c r="A549" s="45"/>
      <c r="B549" s="22"/>
      <c r="C549" s="13"/>
      <c r="D549" s="13"/>
      <c r="E549" s="13"/>
      <c r="F549" s="22"/>
      <c r="G549" s="22"/>
      <c r="H549" s="22"/>
      <c r="I549" s="22"/>
      <c r="J549" s="17"/>
      <c r="K549" s="17"/>
      <c r="L549" s="17"/>
      <c r="M549" s="19"/>
    </row>
    <row r="550" spans="1:13" s="49" customFormat="1">
      <c r="A550" s="45"/>
      <c r="B550" s="22"/>
      <c r="C550" s="13"/>
      <c r="D550" s="13"/>
      <c r="E550" s="13"/>
      <c r="F550" s="22"/>
      <c r="G550" s="22"/>
      <c r="H550" s="22"/>
      <c r="I550" s="22"/>
      <c r="J550" s="17"/>
      <c r="K550" s="17"/>
      <c r="L550" s="17"/>
      <c r="M550" s="19"/>
    </row>
    <row r="551" spans="1:13" s="49" customFormat="1">
      <c r="A551" s="45"/>
      <c r="B551" s="22"/>
      <c r="C551" s="13"/>
      <c r="D551" s="13"/>
      <c r="E551" s="13"/>
      <c r="F551" s="22"/>
      <c r="G551" s="22"/>
      <c r="H551" s="22"/>
      <c r="I551" s="22"/>
      <c r="J551" s="17"/>
      <c r="K551" s="17"/>
      <c r="L551" s="17"/>
      <c r="M551" s="19"/>
    </row>
    <row r="552" spans="1:13" s="49" customFormat="1">
      <c r="A552" s="45"/>
      <c r="B552" s="22"/>
      <c r="C552" s="13"/>
      <c r="D552" s="13"/>
      <c r="E552" s="13"/>
      <c r="F552" s="22"/>
      <c r="G552" s="22"/>
      <c r="H552" s="22"/>
      <c r="I552" s="22"/>
      <c r="J552" s="17"/>
      <c r="K552" s="17"/>
      <c r="L552" s="17"/>
      <c r="M552" s="19"/>
    </row>
    <row r="553" spans="1:13" s="49" customFormat="1">
      <c r="A553" s="45"/>
      <c r="B553" s="22"/>
      <c r="C553" s="13"/>
      <c r="D553" s="13"/>
      <c r="E553" s="13"/>
      <c r="F553" s="22"/>
      <c r="G553" s="22"/>
      <c r="H553" s="22"/>
      <c r="I553" s="22"/>
      <c r="J553" s="17"/>
      <c r="K553" s="17"/>
      <c r="L553" s="17"/>
      <c r="M553" s="19"/>
    </row>
    <row r="554" spans="1:13" s="49" customFormat="1">
      <c r="A554" s="45"/>
      <c r="B554" s="22"/>
      <c r="C554" s="13"/>
      <c r="D554" s="13"/>
      <c r="E554" s="13"/>
      <c r="F554" s="22"/>
      <c r="G554" s="22"/>
      <c r="H554" s="22"/>
      <c r="I554" s="22"/>
      <c r="J554" s="17"/>
      <c r="K554" s="17"/>
      <c r="L554" s="17"/>
      <c r="M554" s="19"/>
    </row>
    <row r="555" spans="1:13" s="49" customFormat="1">
      <c r="A555" s="45"/>
      <c r="B555" s="22"/>
      <c r="C555" s="13"/>
      <c r="D555" s="13"/>
      <c r="E555" s="13"/>
      <c r="F555" s="22"/>
      <c r="G555" s="22"/>
      <c r="H555" s="22"/>
      <c r="I555" s="22"/>
      <c r="J555" s="17"/>
      <c r="K555" s="17"/>
      <c r="L555" s="17"/>
      <c r="M555" s="19"/>
    </row>
    <row r="556" spans="1:13" s="49" customFormat="1">
      <c r="A556" s="45"/>
      <c r="B556" s="22"/>
      <c r="C556" s="13"/>
      <c r="D556" s="13"/>
      <c r="E556" s="13"/>
      <c r="F556" s="22"/>
      <c r="G556" s="22"/>
      <c r="H556" s="22"/>
      <c r="I556" s="22"/>
      <c r="J556" s="17"/>
      <c r="K556" s="17"/>
      <c r="L556" s="17"/>
      <c r="M556" s="19"/>
    </row>
    <row r="557" spans="1:13" s="49" customFormat="1">
      <c r="A557" s="45"/>
      <c r="B557" s="22"/>
      <c r="C557" s="13"/>
      <c r="D557" s="13"/>
      <c r="E557" s="13"/>
      <c r="F557" s="22"/>
      <c r="G557" s="22"/>
      <c r="H557" s="22"/>
      <c r="I557" s="22"/>
      <c r="J557" s="17"/>
      <c r="K557" s="17"/>
      <c r="L557" s="17"/>
      <c r="M557" s="19"/>
    </row>
    <row r="558" spans="1:13" s="49" customFormat="1">
      <c r="A558" s="45"/>
      <c r="B558" s="22"/>
      <c r="C558" s="13"/>
      <c r="D558" s="13"/>
      <c r="E558" s="13"/>
      <c r="F558" s="22"/>
      <c r="G558" s="22"/>
      <c r="H558" s="22"/>
      <c r="I558" s="22"/>
      <c r="J558" s="17"/>
      <c r="K558" s="17"/>
      <c r="L558" s="17"/>
      <c r="M558" s="19"/>
    </row>
    <row r="559" spans="1:13" s="49" customFormat="1">
      <c r="A559" s="45"/>
      <c r="B559" s="22"/>
      <c r="C559" s="13"/>
      <c r="D559" s="13"/>
      <c r="E559" s="13"/>
      <c r="F559" s="22"/>
      <c r="G559" s="22"/>
      <c r="H559" s="22"/>
      <c r="I559" s="22"/>
      <c r="J559" s="17"/>
      <c r="K559" s="17"/>
      <c r="L559" s="17"/>
      <c r="M559" s="19"/>
    </row>
    <row r="560" spans="1:13" s="49" customFormat="1">
      <c r="A560" s="45"/>
      <c r="B560" s="22"/>
      <c r="C560" s="13"/>
      <c r="D560" s="13"/>
      <c r="E560" s="13"/>
      <c r="F560" s="22"/>
      <c r="G560" s="22"/>
      <c r="H560" s="22"/>
      <c r="I560" s="22"/>
      <c r="J560" s="17"/>
      <c r="K560" s="17"/>
      <c r="L560" s="17"/>
      <c r="M560" s="19"/>
    </row>
    <row r="561" spans="1:13" s="49" customFormat="1">
      <c r="A561" s="45"/>
      <c r="B561" s="22"/>
      <c r="C561" s="13"/>
      <c r="D561" s="13"/>
      <c r="E561" s="13"/>
      <c r="F561" s="22"/>
      <c r="G561" s="22"/>
      <c r="H561" s="22"/>
      <c r="I561" s="22"/>
      <c r="J561" s="17"/>
      <c r="K561" s="17"/>
      <c r="L561" s="17"/>
      <c r="M561" s="19"/>
    </row>
    <row r="562" spans="1:13" s="49" customFormat="1">
      <c r="A562" s="45"/>
      <c r="B562" s="22"/>
      <c r="C562" s="13"/>
      <c r="D562" s="13"/>
      <c r="E562" s="13"/>
      <c r="F562" s="22"/>
      <c r="G562" s="22"/>
      <c r="H562" s="22"/>
      <c r="I562" s="22"/>
      <c r="J562" s="17"/>
      <c r="K562" s="17"/>
      <c r="L562" s="17"/>
      <c r="M562" s="19"/>
    </row>
    <row r="563" spans="1:13" s="49" customFormat="1">
      <c r="A563" s="45"/>
      <c r="B563" s="22"/>
      <c r="C563" s="13"/>
      <c r="D563" s="13"/>
      <c r="E563" s="13"/>
      <c r="F563" s="22"/>
      <c r="G563" s="22"/>
      <c r="H563" s="22"/>
      <c r="I563" s="22"/>
      <c r="J563" s="17"/>
      <c r="K563" s="17"/>
      <c r="L563" s="17"/>
      <c r="M563" s="19"/>
    </row>
    <row r="564" spans="1:13" s="49" customFormat="1">
      <c r="A564" s="45"/>
      <c r="B564" s="22"/>
      <c r="C564" s="13"/>
      <c r="D564" s="13"/>
      <c r="E564" s="13"/>
      <c r="F564" s="22"/>
      <c r="G564" s="22"/>
      <c r="H564" s="22"/>
      <c r="I564" s="22"/>
      <c r="J564" s="17"/>
      <c r="K564" s="17"/>
      <c r="L564" s="17"/>
      <c r="M564" s="19"/>
    </row>
    <row r="565" spans="1:13" s="49" customFormat="1">
      <c r="A565" s="45"/>
      <c r="B565" s="22"/>
      <c r="C565" s="13"/>
      <c r="D565" s="13"/>
      <c r="E565" s="13"/>
      <c r="F565" s="22"/>
      <c r="G565" s="22"/>
      <c r="H565" s="22"/>
      <c r="I565" s="22"/>
      <c r="J565" s="17"/>
      <c r="K565" s="17"/>
      <c r="L565" s="17"/>
      <c r="M565" s="19"/>
    </row>
    <row r="566" spans="1:13" s="49" customFormat="1">
      <c r="A566" s="45"/>
      <c r="B566" s="22"/>
      <c r="C566" s="13"/>
      <c r="D566" s="13"/>
      <c r="E566" s="13"/>
      <c r="F566" s="22"/>
      <c r="G566" s="22"/>
      <c r="H566" s="22"/>
      <c r="I566" s="22"/>
      <c r="J566" s="17"/>
      <c r="K566" s="17"/>
      <c r="L566" s="17"/>
      <c r="M566" s="19"/>
    </row>
    <row r="567" spans="1:13" s="49" customFormat="1">
      <c r="A567" s="45"/>
      <c r="B567" s="22"/>
      <c r="C567" s="13"/>
      <c r="D567" s="13"/>
      <c r="E567" s="13"/>
      <c r="F567" s="22"/>
      <c r="G567" s="22"/>
      <c r="H567" s="22"/>
      <c r="I567" s="22"/>
      <c r="J567" s="17"/>
      <c r="K567" s="17"/>
      <c r="L567" s="17"/>
      <c r="M567" s="19"/>
    </row>
    <row r="568" spans="1:13" s="49" customFormat="1">
      <c r="A568" s="45"/>
      <c r="B568" s="22"/>
      <c r="C568" s="13"/>
      <c r="D568" s="13"/>
      <c r="E568" s="13"/>
      <c r="F568" s="22"/>
      <c r="G568" s="22"/>
      <c r="H568" s="22"/>
      <c r="I568" s="22"/>
      <c r="J568" s="17"/>
      <c r="K568" s="17"/>
      <c r="L568" s="17"/>
      <c r="M568" s="19"/>
    </row>
    <row r="569" spans="1:13" s="49" customFormat="1">
      <c r="A569" s="45"/>
      <c r="B569" s="22"/>
      <c r="C569" s="13"/>
      <c r="D569" s="13"/>
      <c r="E569" s="13"/>
      <c r="F569" s="22"/>
      <c r="G569" s="22"/>
      <c r="H569" s="22"/>
      <c r="I569" s="22"/>
      <c r="J569" s="17"/>
      <c r="K569" s="17"/>
      <c r="L569" s="17"/>
      <c r="M569" s="19"/>
    </row>
    <row r="570" spans="1:13" s="49" customFormat="1">
      <c r="A570" s="45"/>
      <c r="B570" s="22"/>
      <c r="C570" s="13"/>
      <c r="D570" s="13"/>
      <c r="E570" s="13"/>
      <c r="F570" s="22"/>
      <c r="G570" s="22"/>
      <c r="H570" s="22"/>
      <c r="I570" s="22"/>
      <c r="J570" s="17"/>
      <c r="K570" s="17"/>
      <c r="L570" s="17"/>
      <c r="M570" s="19"/>
    </row>
    <row r="571" spans="1:13" s="49" customFormat="1">
      <c r="A571" s="45"/>
      <c r="B571" s="22"/>
      <c r="C571" s="13"/>
      <c r="D571" s="13"/>
      <c r="E571" s="13"/>
      <c r="F571" s="22"/>
      <c r="G571" s="22"/>
      <c r="H571" s="22"/>
      <c r="I571" s="22"/>
      <c r="J571" s="17"/>
      <c r="K571" s="17"/>
      <c r="L571" s="17"/>
      <c r="M571" s="19"/>
    </row>
    <row r="572" spans="1:13" s="49" customFormat="1">
      <c r="A572" s="45"/>
      <c r="B572" s="22"/>
      <c r="C572" s="13"/>
      <c r="D572" s="13"/>
      <c r="E572" s="13"/>
      <c r="F572" s="22"/>
      <c r="G572" s="22"/>
      <c r="H572" s="22"/>
      <c r="I572" s="22"/>
      <c r="J572" s="17"/>
      <c r="K572" s="17"/>
      <c r="L572" s="17"/>
      <c r="M572" s="19"/>
    </row>
    <row r="573" spans="1:13" s="49" customFormat="1">
      <c r="A573" s="45"/>
      <c r="B573" s="22"/>
      <c r="C573" s="13"/>
      <c r="D573" s="13"/>
      <c r="E573" s="13"/>
      <c r="F573" s="22"/>
      <c r="G573" s="22"/>
      <c r="H573" s="22"/>
      <c r="I573" s="22"/>
      <c r="J573" s="17"/>
      <c r="K573" s="17"/>
      <c r="L573" s="17"/>
      <c r="M573" s="19"/>
    </row>
    <row r="574" spans="1:13" s="49" customFormat="1">
      <c r="A574" s="45"/>
      <c r="B574" s="22"/>
      <c r="C574" s="13"/>
      <c r="D574" s="13"/>
      <c r="E574" s="13"/>
      <c r="F574" s="22"/>
      <c r="G574" s="22"/>
      <c r="H574" s="22"/>
      <c r="I574" s="22"/>
      <c r="J574" s="17"/>
      <c r="K574" s="17"/>
      <c r="L574" s="17"/>
      <c r="M574" s="19"/>
    </row>
    <row r="575" spans="1:13" s="49" customFormat="1">
      <c r="A575" s="45"/>
      <c r="B575" s="22"/>
      <c r="C575" s="13"/>
      <c r="D575" s="13"/>
      <c r="E575" s="13"/>
      <c r="F575" s="22"/>
      <c r="G575" s="22"/>
      <c r="H575" s="22"/>
      <c r="I575" s="22"/>
      <c r="J575" s="17"/>
      <c r="K575" s="17"/>
      <c r="L575" s="17"/>
      <c r="M575" s="19"/>
    </row>
    <row r="576" spans="1:13" s="49" customFormat="1">
      <c r="A576" s="45"/>
      <c r="B576" s="22"/>
      <c r="C576" s="13"/>
      <c r="D576" s="13"/>
      <c r="E576" s="13"/>
      <c r="F576" s="22"/>
      <c r="G576" s="22"/>
      <c r="H576" s="22"/>
      <c r="I576" s="22"/>
      <c r="J576" s="17"/>
      <c r="K576" s="17"/>
      <c r="L576" s="17"/>
      <c r="M576" s="19"/>
    </row>
    <row r="577" spans="1:13" s="49" customFormat="1">
      <c r="A577" s="45"/>
      <c r="B577" s="22"/>
      <c r="C577" s="13"/>
      <c r="D577" s="13"/>
      <c r="E577" s="13"/>
      <c r="F577" s="22"/>
      <c r="G577" s="22"/>
      <c r="H577" s="22"/>
      <c r="I577" s="22"/>
      <c r="J577" s="17"/>
      <c r="K577" s="17"/>
      <c r="L577" s="17"/>
      <c r="M577" s="19"/>
    </row>
    <row r="578" spans="1:13" s="49" customFormat="1">
      <c r="A578" s="45"/>
      <c r="B578" s="22"/>
      <c r="C578" s="13"/>
      <c r="D578" s="13"/>
      <c r="E578" s="13"/>
      <c r="F578" s="22"/>
      <c r="G578" s="22"/>
      <c r="H578" s="22"/>
      <c r="I578" s="22"/>
      <c r="J578" s="17"/>
      <c r="K578" s="17"/>
      <c r="L578" s="17"/>
      <c r="M578" s="19"/>
    </row>
    <row r="579" spans="1:13" s="49" customFormat="1">
      <c r="A579" s="45"/>
      <c r="B579" s="22"/>
      <c r="C579" s="13"/>
      <c r="D579" s="13"/>
      <c r="E579" s="13"/>
      <c r="F579" s="22"/>
      <c r="G579" s="22"/>
      <c r="H579" s="22"/>
      <c r="I579" s="22"/>
      <c r="J579" s="17"/>
      <c r="K579" s="17"/>
      <c r="L579" s="17"/>
      <c r="M579" s="19"/>
    </row>
    <row r="580" spans="1:13" s="49" customFormat="1">
      <c r="A580" s="45"/>
      <c r="B580" s="22"/>
      <c r="C580" s="13"/>
      <c r="D580" s="13"/>
      <c r="E580" s="13"/>
      <c r="F580" s="22"/>
      <c r="G580" s="22"/>
      <c r="H580" s="22"/>
      <c r="I580" s="22"/>
      <c r="J580" s="17"/>
      <c r="K580" s="17"/>
      <c r="L580" s="17"/>
      <c r="M580" s="19"/>
    </row>
    <row r="581" spans="1:13" s="49" customFormat="1">
      <c r="A581" s="45"/>
      <c r="B581" s="22"/>
      <c r="C581" s="13"/>
      <c r="D581" s="13"/>
      <c r="E581" s="13"/>
      <c r="F581" s="22"/>
      <c r="G581" s="22"/>
      <c r="H581" s="22"/>
      <c r="I581" s="22"/>
      <c r="J581" s="17"/>
      <c r="K581" s="17"/>
      <c r="L581" s="17"/>
      <c r="M581" s="19"/>
    </row>
    <row r="582" spans="1:13" s="49" customFormat="1">
      <c r="A582" s="45"/>
      <c r="B582" s="22"/>
      <c r="C582" s="13"/>
      <c r="D582" s="13"/>
      <c r="E582" s="13"/>
      <c r="F582" s="22"/>
      <c r="G582" s="22"/>
      <c r="H582" s="22"/>
      <c r="I582" s="22"/>
      <c r="J582" s="17"/>
      <c r="K582" s="17"/>
      <c r="L582" s="17"/>
      <c r="M582" s="19"/>
    </row>
    <row r="583" spans="1:13" s="49" customFormat="1">
      <c r="A583" s="45"/>
      <c r="B583" s="22"/>
      <c r="C583" s="13"/>
      <c r="D583" s="13"/>
      <c r="E583" s="13"/>
      <c r="F583" s="22"/>
      <c r="G583" s="22"/>
      <c r="H583" s="22"/>
      <c r="I583" s="22"/>
      <c r="J583" s="17"/>
      <c r="K583" s="17"/>
      <c r="L583" s="17"/>
      <c r="M583" s="19"/>
    </row>
    <row r="584" spans="1:13" s="49" customFormat="1">
      <c r="A584" s="45"/>
      <c r="B584" s="22"/>
      <c r="C584" s="13"/>
      <c r="D584" s="13"/>
      <c r="E584" s="13"/>
      <c r="F584" s="22"/>
      <c r="G584" s="22"/>
      <c r="H584" s="22"/>
      <c r="I584" s="22"/>
      <c r="J584" s="17"/>
      <c r="K584" s="17"/>
      <c r="L584" s="17"/>
      <c r="M584" s="19"/>
    </row>
    <row r="585" spans="1:13" s="49" customFormat="1">
      <c r="A585" s="45"/>
      <c r="B585" s="22"/>
      <c r="C585" s="13"/>
      <c r="D585" s="13"/>
      <c r="E585" s="13"/>
      <c r="F585" s="22"/>
      <c r="G585" s="22"/>
      <c r="H585" s="22"/>
      <c r="I585" s="22"/>
      <c r="J585" s="17"/>
      <c r="K585" s="17"/>
      <c r="L585" s="17"/>
      <c r="M585" s="19"/>
    </row>
    <row r="586" spans="1:13" s="49" customFormat="1">
      <c r="A586" s="45"/>
      <c r="B586" s="22"/>
      <c r="C586" s="13"/>
      <c r="D586" s="13"/>
      <c r="E586" s="13"/>
      <c r="F586" s="22"/>
      <c r="G586" s="22"/>
      <c r="H586" s="22"/>
      <c r="I586" s="22"/>
      <c r="J586" s="17"/>
      <c r="K586" s="17"/>
      <c r="L586" s="17"/>
      <c r="M586" s="19"/>
    </row>
    <row r="587" spans="1:13" s="49" customFormat="1">
      <c r="A587" s="45"/>
      <c r="B587" s="22"/>
      <c r="C587" s="13"/>
      <c r="D587" s="13"/>
      <c r="E587" s="13"/>
      <c r="F587" s="22"/>
      <c r="G587" s="22"/>
      <c r="H587" s="22"/>
      <c r="I587" s="22"/>
      <c r="J587" s="17"/>
      <c r="K587" s="17"/>
      <c r="L587" s="17"/>
      <c r="M587" s="19"/>
    </row>
    <row r="588" spans="1:13" s="49" customFormat="1">
      <c r="A588" s="45"/>
      <c r="B588" s="22"/>
      <c r="C588" s="13"/>
      <c r="D588" s="13"/>
      <c r="E588" s="13"/>
      <c r="F588" s="22"/>
      <c r="G588" s="22"/>
      <c r="H588" s="22"/>
      <c r="I588" s="22"/>
      <c r="J588" s="17"/>
      <c r="K588" s="17"/>
      <c r="L588" s="17"/>
      <c r="M588" s="19"/>
    </row>
    <row r="589" spans="1:13" s="49" customFormat="1">
      <c r="A589" s="45"/>
      <c r="B589" s="22"/>
      <c r="C589" s="13"/>
      <c r="D589" s="13"/>
      <c r="E589" s="13"/>
      <c r="F589" s="22"/>
      <c r="G589" s="22"/>
      <c r="H589" s="22"/>
      <c r="I589" s="22"/>
      <c r="J589" s="17"/>
      <c r="K589" s="17"/>
      <c r="L589" s="17"/>
      <c r="M589" s="19"/>
    </row>
    <row r="590" spans="1:13" s="49" customFormat="1">
      <c r="A590" s="45"/>
      <c r="B590" s="22"/>
      <c r="C590" s="13"/>
      <c r="D590" s="13"/>
      <c r="E590" s="13"/>
      <c r="F590" s="22"/>
      <c r="G590" s="22"/>
      <c r="H590" s="22"/>
      <c r="I590" s="22"/>
      <c r="J590" s="17"/>
      <c r="K590" s="17"/>
      <c r="L590" s="17"/>
      <c r="M590" s="19"/>
    </row>
    <row r="591" spans="1:13" s="49" customFormat="1">
      <c r="A591" s="45"/>
      <c r="B591" s="22"/>
      <c r="C591" s="13"/>
      <c r="D591" s="13"/>
      <c r="E591" s="13"/>
      <c r="F591" s="22"/>
      <c r="G591" s="22"/>
      <c r="H591" s="22"/>
      <c r="I591" s="22"/>
      <c r="J591" s="17"/>
      <c r="K591" s="17"/>
      <c r="L591" s="17"/>
      <c r="M591" s="19"/>
    </row>
    <row r="592" spans="1:13" s="49" customFormat="1">
      <c r="A592" s="45"/>
      <c r="B592" s="22"/>
      <c r="C592" s="13"/>
      <c r="D592" s="13"/>
      <c r="E592" s="13"/>
      <c r="F592" s="22"/>
      <c r="G592" s="22"/>
      <c r="H592" s="22"/>
      <c r="I592" s="22"/>
      <c r="J592" s="17"/>
      <c r="K592" s="17"/>
      <c r="L592" s="17"/>
      <c r="M592" s="19"/>
    </row>
    <row r="593" spans="1:13" s="49" customFormat="1">
      <c r="A593" s="45"/>
      <c r="B593" s="22"/>
      <c r="C593" s="13"/>
      <c r="D593" s="13"/>
      <c r="E593" s="13"/>
      <c r="F593" s="22"/>
      <c r="G593" s="22"/>
      <c r="H593" s="22"/>
      <c r="I593" s="22"/>
      <c r="J593" s="17"/>
      <c r="K593" s="17"/>
      <c r="L593" s="17"/>
      <c r="M593" s="19"/>
    </row>
    <row r="594" spans="1:13" s="49" customFormat="1">
      <c r="A594" s="45"/>
      <c r="B594" s="22"/>
      <c r="C594" s="13"/>
      <c r="D594" s="13"/>
      <c r="E594" s="13"/>
      <c r="F594" s="22"/>
      <c r="G594" s="22"/>
      <c r="H594" s="22"/>
      <c r="I594" s="22"/>
      <c r="J594" s="17"/>
      <c r="K594" s="17"/>
      <c r="L594" s="17"/>
      <c r="M594" s="19"/>
    </row>
    <row r="595" spans="1:13" s="49" customFormat="1">
      <c r="A595" s="45"/>
      <c r="B595" s="22"/>
      <c r="C595" s="13"/>
      <c r="D595" s="13"/>
      <c r="E595" s="13"/>
      <c r="F595" s="22"/>
      <c r="G595" s="22"/>
      <c r="H595" s="22"/>
      <c r="I595" s="22"/>
      <c r="J595" s="17"/>
      <c r="K595" s="17"/>
      <c r="L595" s="17"/>
      <c r="M595" s="19"/>
    </row>
    <row r="596" spans="1:13" s="49" customFormat="1">
      <c r="A596" s="45"/>
      <c r="B596" s="22"/>
      <c r="C596" s="13"/>
      <c r="D596" s="13"/>
      <c r="E596" s="13"/>
      <c r="F596" s="22"/>
      <c r="G596" s="22"/>
      <c r="H596" s="22"/>
      <c r="I596" s="22"/>
      <c r="J596" s="17"/>
      <c r="K596" s="17"/>
      <c r="L596" s="17"/>
      <c r="M596" s="19"/>
    </row>
    <row r="597" spans="1:13" s="49" customFormat="1">
      <c r="A597" s="45"/>
      <c r="B597" s="22"/>
      <c r="C597" s="13"/>
      <c r="D597" s="13"/>
      <c r="E597" s="13"/>
      <c r="F597" s="22"/>
      <c r="G597" s="22"/>
      <c r="H597" s="22"/>
      <c r="I597" s="22"/>
      <c r="J597" s="17"/>
      <c r="K597" s="17"/>
      <c r="L597" s="17"/>
      <c r="M597" s="19"/>
    </row>
    <row r="598" spans="1:13" s="49" customFormat="1">
      <c r="A598" s="45"/>
      <c r="B598" s="22"/>
      <c r="C598" s="13"/>
      <c r="D598" s="13"/>
      <c r="E598" s="13"/>
      <c r="F598" s="22"/>
      <c r="G598" s="22"/>
      <c r="H598" s="22"/>
      <c r="I598" s="22"/>
      <c r="J598" s="17"/>
      <c r="K598" s="17"/>
      <c r="L598" s="17"/>
      <c r="M598" s="19"/>
    </row>
    <row r="599" spans="1:13" s="49" customFormat="1">
      <c r="A599" s="45"/>
      <c r="B599" s="22"/>
      <c r="C599" s="13"/>
      <c r="D599" s="13"/>
      <c r="E599" s="13"/>
      <c r="F599" s="22"/>
      <c r="G599" s="22"/>
      <c r="H599" s="22"/>
      <c r="I599" s="22"/>
      <c r="J599" s="17"/>
      <c r="K599" s="17"/>
      <c r="L599" s="17"/>
      <c r="M599" s="19"/>
    </row>
    <row r="600" spans="1:13" s="49" customFormat="1">
      <c r="A600" s="45"/>
      <c r="B600" s="22"/>
      <c r="C600" s="13"/>
      <c r="D600" s="13"/>
      <c r="E600" s="13"/>
      <c r="F600" s="22"/>
      <c r="G600" s="22"/>
      <c r="H600" s="22"/>
      <c r="I600" s="22"/>
      <c r="J600" s="17"/>
      <c r="K600" s="17"/>
      <c r="L600" s="17"/>
      <c r="M600" s="19"/>
    </row>
    <row r="601" spans="1:13" s="49" customFormat="1">
      <c r="A601" s="45"/>
      <c r="B601" s="22"/>
      <c r="C601" s="13"/>
      <c r="D601" s="13"/>
      <c r="E601" s="13"/>
      <c r="F601" s="22"/>
      <c r="G601" s="22"/>
      <c r="H601" s="22"/>
      <c r="I601" s="22"/>
      <c r="J601" s="17"/>
      <c r="K601" s="17"/>
      <c r="L601" s="17"/>
      <c r="M601" s="19"/>
    </row>
    <row r="602" spans="1:13" s="49" customFormat="1">
      <c r="A602" s="45"/>
      <c r="B602" s="22"/>
      <c r="C602" s="13"/>
      <c r="D602" s="13"/>
      <c r="E602" s="13"/>
      <c r="F602" s="22"/>
      <c r="G602" s="22"/>
      <c r="H602" s="22"/>
      <c r="I602" s="22"/>
      <c r="J602" s="17"/>
      <c r="K602" s="17"/>
      <c r="L602" s="17"/>
      <c r="M602" s="19"/>
    </row>
    <row r="603" spans="1:13" s="49" customFormat="1">
      <c r="A603" s="45"/>
      <c r="B603" s="22"/>
      <c r="C603" s="13"/>
      <c r="D603" s="13"/>
      <c r="E603" s="13"/>
      <c r="F603" s="22"/>
      <c r="G603" s="22"/>
      <c r="H603" s="22"/>
      <c r="I603" s="22"/>
      <c r="J603" s="17"/>
      <c r="K603" s="17"/>
      <c r="L603" s="17"/>
      <c r="M603" s="19"/>
    </row>
    <row r="604" spans="1:13" s="49" customFormat="1">
      <c r="A604" s="45"/>
      <c r="B604" s="22"/>
      <c r="C604" s="13"/>
      <c r="D604" s="13"/>
      <c r="E604" s="13"/>
      <c r="F604" s="22"/>
      <c r="G604" s="22"/>
      <c r="H604" s="22"/>
      <c r="I604" s="22"/>
      <c r="J604" s="17"/>
      <c r="K604" s="17"/>
      <c r="L604" s="17"/>
      <c r="M604" s="19"/>
    </row>
    <row r="605" spans="1:13" s="49" customFormat="1">
      <c r="A605" s="45"/>
      <c r="B605" s="22"/>
      <c r="C605" s="13"/>
      <c r="D605" s="13"/>
      <c r="E605" s="13"/>
      <c r="F605" s="22"/>
      <c r="G605" s="22"/>
      <c r="H605" s="22"/>
      <c r="I605" s="22"/>
      <c r="J605" s="17"/>
      <c r="K605" s="17"/>
      <c r="L605" s="17"/>
      <c r="M605" s="19"/>
    </row>
    <row r="606" spans="1:13" s="49" customFormat="1">
      <c r="A606" s="45"/>
      <c r="B606" s="22"/>
      <c r="C606" s="13"/>
      <c r="D606" s="13"/>
      <c r="E606" s="13"/>
      <c r="F606" s="22"/>
      <c r="G606" s="22"/>
      <c r="H606" s="22"/>
      <c r="I606" s="22"/>
      <c r="J606" s="17"/>
      <c r="K606" s="17"/>
      <c r="L606" s="17"/>
      <c r="M606" s="19"/>
    </row>
    <row r="607" spans="1:13" s="49" customFormat="1">
      <c r="A607" s="45"/>
      <c r="B607" s="22"/>
      <c r="C607" s="13"/>
      <c r="D607" s="13"/>
      <c r="E607" s="13"/>
      <c r="F607" s="22"/>
      <c r="G607" s="22"/>
      <c r="H607" s="22"/>
      <c r="I607" s="22"/>
      <c r="J607" s="17"/>
      <c r="K607" s="17"/>
      <c r="L607" s="17"/>
      <c r="M607" s="19"/>
    </row>
    <row r="608" spans="1:13" s="49" customFormat="1">
      <c r="A608" s="45"/>
      <c r="B608" s="22"/>
      <c r="C608" s="13"/>
      <c r="D608" s="13"/>
      <c r="E608" s="13"/>
      <c r="F608" s="22"/>
      <c r="G608" s="22"/>
      <c r="H608" s="22"/>
      <c r="I608" s="22"/>
      <c r="J608" s="17"/>
      <c r="K608" s="17"/>
      <c r="L608" s="17"/>
      <c r="M608" s="19"/>
    </row>
    <row r="609" spans="1:13" s="49" customFormat="1">
      <c r="A609" s="45"/>
      <c r="B609" s="22"/>
      <c r="C609" s="13"/>
      <c r="D609" s="13"/>
      <c r="E609" s="13"/>
      <c r="F609" s="22"/>
      <c r="G609" s="22"/>
      <c r="H609" s="22"/>
      <c r="I609" s="22"/>
      <c r="J609" s="17"/>
      <c r="K609" s="17"/>
      <c r="L609" s="17"/>
      <c r="M609" s="19"/>
    </row>
    <row r="610" spans="1:13" s="49" customFormat="1">
      <c r="A610" s="45"/>
      <c r="B610" s="22"/>
      <c r="C610" s="13"/>
      <c r="D610" s="13"/>
      <c r="E610" s="13"/>
      <c r="F610" s="22"/>
      <c r="G610" s="22"/>
      <c r="H610" s="22"/>
      <c r="I610" s="22"/>
      <c r="J610" s="17"/>
      <c r="K610" s="17"/>
      <c r="L610" s="17"/>
      <c r="M610" s="19"/>
    </row>
    <row r="611" spans="1:13" s="49" customFormat="1">
      <c r="A611" s="45"/>
      <c r="B611" s="22"/>
      <c r="C611" s="13"/>
      <c r="D611" s="13"/>
      <c r="E611" s="13"/>
      <c r="F611" s="22"/>
      <c r="G611" s="22"/>
      <c r="H611" s="22"/>
      <c r="I611" s="22"/>
      <c r="J611" s="17"/>
      <c r="K611" s="17"/>
      <c r="L611" s="17"/>
      <c r="M611" s="19"/>
    </row>
    <row r="612" spans="1:13" s="49" customFormat="1">
      <c r="A612" s="45"/>
      <c r="B612" s="22"/>
      <c r="C612" s="13"/>
      <c r="D612" s="13"/>
      <c r="E612" s="13"/>
      <c r="F612" s="22"/>
      <c r="G612" s="22"/>
      <c r="H612" s="22"/>
      <c r="I612" s="22"/>
      <c r="J612" s="17"/>
      <c r="K612" s="17"/>
      <c r="L612" s="17"/>
      <c r="M612" s="19"/>
    </row>
    <row r="613" spans="1:13" s="49" customFormat="1">
      <c r="A613" s="45"/>
      <c r="B613" s="22"/>
      <c r="C613" s="13"/>
      <c r="D613" s="13"/>
      <c r="E613" s="13"/>
      <c r="F613" s="22"/>
      <c r="G613" s="22"/>
      <c r="H613" s="22"/>
      <c r="I613" s="22"/>
      <c r="J613" s="17"/>
      <c r="K613" s="17"/>
      <c r="L613" s="17"/>
      <c r="M613" s="19"/>
    </row>
    <row r="614" spans="1:13" s="49" customFormat="1">
      <c r="A614" s="45"/>
      <c r="B614" s="22"/>
      <c r="C614" s="13"/>
      <c r="D614" s="13"/>
      <c r="E614" s="13"/>
      <c r="F614" s="22"/>
      <c r="G614" s="22"/>
      <c r="H614" s="22"/>
      <c r="I614" s="22"/>
      <c r="J614" s="17"/>
      <c r="K614" s="17"/>
      <c r="L614" s="17"/>
      <c r="M614" s="19"/>
    </row>
    <row r="615" spans="1:13" s="49" customFormat="1">
      <c r="A615" s="45"/>
      <c r="B615" s="22"/>
      <c r="C615" s="13"/>
      <c r="D615" s="13"/>
      <c r="E615" s="13"/>
      <c r="F615" s="22"/>
      <c r="G615" s="22"/>
      <c r="H615" s="22"/>
      <c r="I615" s="22"/>
      <c r="J615" s="17"/>
      <c r="K615" s="17"/>
      <c r="L615" s="17"/>
      <c r="M615" s="19"/>
    </row>
    <row r="616" spans="1:13" s="49" customFormat="1">
      <c r="A616" s="45"/>
      <c r="B616" s="22"/>
      <c r="C616" s="13"/>
      <c r="D616" s="13"/>
      <c r="E616" s="13"/>
      <c r="F616" s="22"/>
      <c r="G616" s="22"/>
      <c r="H616" s="22"/>
      <c r="I616" s="22"/>
      <c r="J616" s="17"/>
      <c r="K616" s="17"/>
      <c r="L616" s="17"/>
      <c r="M616" s="19"/>
    </row>
    <row r="617" spans="1:13" s="49" customFormat="1">
      <c r="A617" s="45"/>
      <c r="B617" s="22"/>
      <c r="C617" s="13"/>
      <c r="D617" s="13"/>
      <c r="E617" s="13"/>
      <c r="F617" s="22"/>
      <c r="G617" s="22"/>
      <c r="H617" s="22"/>
      <c r="I617" s="22"/>
      <c r="J617" s="17"/>
      <c r="K617" s="17"/>
      <c r="L617" s="17"/>
      <c r="M617" s="19"/>
    </row>
    <row r="618" spans="1:13" s="49" customFormat="1">
      <c r="A618" s="45"/>
      <c r="B618" s="22"/>
      <c r="C618" s="13"/>
      <c r="D618" s="13"/>
      <c r="E618" s="13"/>
      <c r="F618" s="22"/>
      <c r="G618" s="22"/>
      <c r="H618" s="22"/>
      <c r="I618" s="22"/>
      <c r="J618" s="17"/>
      <c r="K618" s="17"/>
      <c r="L618" s="17"/>
      <c r="M618" s="19"/>
    </row>
    <row r="619" spans="1:13" s="49" customFormat="1">
      <c r="A619" s="45"/>
      <c r="B619" s="22"/>
      <c r="C619" s="13"/>
      <c r="D619" s="13"/>
      <c r="E619" s="13"/>
      <c r="F619" s="22"/>
      <c r="G619" s="22"/>
      <c r="H619" s="22"/>
      <c r="I619" s="22"/>
      <c r="J619" s="17"/>
      <c r="K619" s="17"/>
      <c r="L619" s="17"/>
      <c r="M619" s="19"/>
    </row>
    <row r="620" spans="1:13" s="49" customFormat="1">
      <c r="A620" s="45"/>
      <c r="B620" s="22"/>
      <c r="C620" s="13"/>
      <c r="D620" s="13"/>
      <c r="E620" s="13"/>
      <c r="F620" s="22"/>
      <c r="G620" s="22"/>
      <c r="H620" s="22"/>
      <c r="I620" s="22"/>
      <c r="J620" s="17"/>
      <c r="K620" s="17"/>
      <c r="L620" s="17"/>
      <c r="M620" s="19"/>
    </row>
    <row r="621" spans="1:13" s="49" customFormat="1">
      <c r="A621" s="45"/>
      <c r="B621" s="22"/>
      <c r="C621" s="13"/>
      <c r="D621" s="13"/>
      <c r="E621" s="13"/>
      <c r="F621" s="22"/>
      <c r="G621" s="22"/>
      <c r="H621" s="22"/>
      <c r="I621" s="22"/>
      <c r="J621" s="17"/>
      <c r="K621" s="17"/>
      <c r="L621" s="17"/>
      <c r="M621" s="19"/>
    </row>
    <row r="622" spans="1:13" s="49" customFormat="1">
      <c r="A622" s="45"/>
      <c r="B622" s="22"/>
      <c r="C622" s="13"/>
      <c r="D622" s="13"/>
      <c r="E622" s="13"/>
      <c r="F622" s="22"/>
      <c r="G622" s="22"/>
      <c r="H622" s="22"/>
      <c r="I622" s="22"/>
      <c r="J622" s="17"/>
      <c r="K622" s="17"/>
      <c r="L622" s="17"/>
      <c r="M622" s="19"/>
    </row>
    <row r="623" spans="1:13" s="49" customFormat="1">
      <c r="A623" s="45"/>
      <c r="B623" s="22"/>
      <c r="C623" s="13"/>
      <c r="D623" s="13"/>
      <c r="E623" s="13"/>
      <c r="F623" s="22"/>
      <c r="G623" s="22"/>
      <c r="H623" s="22"/>
      <c r="I623" s="22"/>
      <c r="J623" s="17"/>
      <c r="K623" s="17"/>
      <c r="L623" s="17"/>
      <c r="M623" s="19"/>
    </row>
    <row r="624" spans="1:13" s="49" customFormat="1">
      <c r="A624" s="45"/>
      <c r="B624" s="22"/>
      <c r="C624" s="13"/>
      <c r="D624" s="13"/>
      <c r="E624" s="13"/>
      <c r="F624" s="22"/>
      <c r="G624" s="22"/>
      <c r="H624" s="22"/>
      <c r="I624" s="22"/>
      <c r="J624" s="17"/>
      <c r="K624" s="17"/>
      <c r="L624" s="17"/>
      <c r="M624" s="19"/>
    </row>
    <row r="625" spans="1:13" s="49" customFormat="1">
      <c r="A625" s="45"/>
      <c r="B625" s="22"/>
      <c r="C625" s="13"/>
      <c r="D625" s="13"/>
      <c r="E625" s="13"/>
      <c r="F625" s="22"/>
      <c r="G625" s="22"/>
      <c r="H625" s="22"/>
      <c r="I625" s="22"/>
      <c r="J625" s="17"/>
      <c r="K625" s="17"/>
      <c r="L625" s="17"/>
      <c r="M625" s="19"/>
    </row>
    <row r="626" spans="1:13" s="49" customFormat="1">
      <c r="A626" s="45"/>
      <c r="B626" s="22"/>
      <c r="C626" s="13"/>
      <c r="D626" s="13"/>
      <c r="E626" s="13"/>
      <c r="F626" s="22"/>
      <c r="G626" s="22"/>
      <c r="H626" s="22"/>
      <c r="I626" s="22"/>
      <c r="J626" s="17"/>
      <c r="K626" s="17"/>
      <c r="L626" s="17"/>
      <c r="M626" s="19"/>
    </row>
    <row r="627" spans="1:13" s="49" customFormat="1">
      <c r="A627" s="45"/>
      <c r="B627" s="22"/>
      <c r="C627" s="13"/>
      <c r="D627" s="13"/>
      <c r="E627" s="13"/>
      <c r="F627" s="22"/>
      <c r="G627" s="22"/>
      <c r="H627" s="22"/>
      <c r="I627" s="22"/>
      <c r="J627" s="17"/>
      <c r="K627" s="17"/>
      <c r="L627" s="17"/>
      <c r="M627" s="19"/>
    </row>
    <row r="628" spans="1:13" s="49" customFormat="1" ht="15" customHeight="1">
      <c r="A628" s="45"/>
      <c r="B628" s="22"/>
      <c r="C628" s="13"/>
      <c r="D628" s="13"/>
      <c r="E628" s="13"/>
      <c r="F628" s="22"/>
      <c r="G628" s="22"/>
      <c r="H628" s="22"/>
      <c r="I628" s="22"/>
      <c r="J628" s="17"/>
      <c r="K628" s="17"/>
      <c r="L628" s="17"/>
      <c r="M628" s="19"/>
    </row>
    <row r="629" spans="1:13" s="49" customFormat="1" ht="15" customHeight="1">
      <c r="A629" s="45"/>
      <c r="B629" s="22"/>
      <c r="C629" s="13"/>
      <c r="D629" s="13"/>
      <c r="E629" s="13"/>
      <c r="F629" s="22"/>
      <c r="G629" s="22"/>
      <c r="H629" s="22"/>
      <c r="I629" s="22"/>
      <c r="J629" s="17"/>
      <c r="K629" s="17"/>
      <c r="L629" s="17"/>
      <c r="M629" s="19"/>
    </row>
    <row r="630" spans="1:13" s="49" customFormat="1" ht="15" customHeight="1">
      <c r="A630" s="45"/>
      <c r="B630" s="22"/>
      <c r="C630" s="13"/>
      <c r="D630" s="13"/>
      <c r="E630" s="13"/>
      <c r="F630" s="22"/>
      <c r="G630" s="22"/>
      <c r="H630" s="22"/>
      <c r="I630" s="22"/>
      <c r="J630" s="17"/>
      <c r="K630" s="17"/>
      <c r="L630" s="17"/>
      <c r="M630" s="19"/>
    </row>
    <row r="631" spans="1:13" s="49" customFormat="1" ht="15" customHeight="1">
      <c r="A631" s="45"/>
      <c r="B631" s="22"/>
      <c r="C631" s="13"/>
      <c r="D631" s="13"/>
      <c r="E631" s="13"/>
      <c r="F631" s="22"/>
      <c r="G631" s="22"/>
      <c r="H631" s="22"/>
      <c r="I631" s="22"/>
      <c r="J631" s="17"/>
      <c r="K631" s="17"/>
      <c r="L631" s="17"/>
      <c r="M631" s="19"/>
    </row>
    <row r="632" spans="1:13" s="49" customFormat="1" ht="15" customHeight="1">
      <c r="A632" s="45"/>
      <c r="B632" s="22"/>
      <c r="C632" s="13"/>
      <c r="D632" s="13"/>
      <c r="E632" s="13"/>
      <c r="F632" s="22"/>
      <c r="G632" s="22"/>
      <c r="H632" s="22"/>
      <c r="I632" s="22"/>
      <c r="J632" s="17"/>
      <c r="K632" s="17"/>
      <c r="L632" s="17"/>
      <c r="M632" s="19"/>
    </row>
    <row r="633" spans="1:13" s="49" customFormat="1" ht="15" customHeight="1">
      <c r="A633" s="45"/>
      <c r="B633" s="22"/>
      <c r="C633" s="13"/>
      <c r="D633" s="13"/>
      <c r="E633" s="13"/>
      <c r="F633" s="22"/>
      <c r="G633" s="22"/>
      <c r="H633" s="22"/>
      <c r="I633" s="22"/>
      <c r="J633" s="17"/>
      <c r="K633" s="17"/>
      <c r="L633" s="17"/>
      <c r="M633" s="19"/>
    </row>
    <row r="634" spans="1:13" s="49" customFormat="1" ht="15" customHeight="1">
      <c r="A634" s="45"/>
      <c r="B634" s="22"/>
      <c r="C634" s="13"/>
      <c r="D634" s="13"/>
      <c r="E634" s="13"/>
      <c r="F634" s="22"/>
      <c r="G634" s="22"/>
      <c r="H634" s="22"/>
      <c r="I634" s="22"/>
      <c r="J634" s="17"/>
      <c r="K634" s="17"/>
      <c r="L634" s="17"/>
      <c r="M634" s="19"/>
    </row>
    <row r="635" spans="1:13" s="49" customFormat="1" ht="15" customHeight="1">
      <c r="A635" s="45"/>
      <c r="B635" s="22"/>
      <c r="C635" s="13"/>
      <c r="D635" s="13"/>
      <c r="E635" s="13"/>
      <c r="F635" s="22"/>
      <c r="G635" s="22"/>
      <c r="H635" s="22"/>
      <c r="I635" s="22"/>
      <c r="J635" s="17"/>
      <c r="K635" s="17"/>
      <c r="L635" s="17"/>
      <c r="M635" s="19"/>
    </row>
    <row r="636" spans="1:13" s="49" customFormat="1" ht="15" customHeight="1">
      <c r="A636" s="45"/>
      <c r="B636" s="22"/>
      <c r="C636" s="13"/>
      <c r="D636" s="13"/>
      <c r="E636" s="13"/>
      <c r="F636" s="22"/>
      <c r="G636" s="22"/>
      <c r="H636" s="22"/>
      <c r="I636" s="22"/>
      <c r="J636" s="17"/>
      <c r="K636" s="17"/>
      <c r="L636" s="17"/>
      <c r="M636" s="19"/>
    </row>
    <row r="637" spans="1:13" s="49" customFormat="1" ht="15" customHeight="1">
      <c r="A637" s="45"/>
      <c r="B637" s="22"/>
      <c r="C637" s="13"/>
      <c r="D637" s="13"/>
      <c r="E637" s="13"/>
      <c r="F637" s="22"/>
      <c r="G637" s="22"/>
      <c r="H637" s="22"/>
      <c r="I637" s="22"/>
      <c r="J637" s="17"/>
      <c r="K637" s="17"/>
      <c r="L637" s="17"/>
      <c r="M637" s="19"/>
    </row>
    <row r="638" spans="1:13" s="49" customFormat="1" ht="15" customHeight="1">
      <c r="A638" s="45"/>
      <c r="B638" s="22"/>
      <c r="C638" s="13"/>
      <c r="D638" s="13"/>
      <c r="E638" s="13"/>
      <c r="F638" s="22"/>
      <c r="G638" s="22"/>
      <c r="H638" s="22"/>
      <c r="I638" s="22"/>
      <c r="J638" s="17"/>
      <c r="K638" s="17"/>
      <c r="L638" s="17"/>
      <c r="M638" s="19"/>
    </row>
    <row r="639" spans="1:13" s="49" customFormat="1" ht="15" customHeight="1">
      <c r="A639" s="45"/>
      <c r="B639" s="22"/>
      <c r="C639" s="13"/>
      <c r="D639" s="13"/>
      <c r="E639" s="13"/>
      <c r="F639" s="22"/>
      <c r="G639" s="22"/>
      <c r="H639" s="22"/>
      <c r="I639" s="22"/>
      <c r="J639" s="17"/>
      <c r="K639" s="17"/>
      <c r="L639" s="17"/>
      <c r="M639" s="19"/>
    </row>
    <row r="640" spans="1:13" s="49" customFormat="1" ht="15" customHeight="1">
      <c r="A640" s="45"/>
      <c r="B640" s="22"/>
      <c r="C640" s="13"/>
      <c r="D640" s="13"/>
      <c r="E640" s="13"/>
      <c r="F640" s="22"/>
      <c r="G640" s="22"/>
      <c r="H640" s="22"/>
      <c r="I640" s="22"/>
      <c r="J640" s="17"/>
      <c r="K640" s="17"/>
      <c r="L640" s="17"/>
      <c r="M640" s="19"/>
    </row>
    <row r="641" spans="1:22" s="49" customFormat="1" ht="15" customHeight="1">
      <c r="A641" s="45"/>
      <c r="B641" s="22"/>
      <c r="C641" s="13"/>
      <c r="D641" s="13"/>
      <c r="E641" s="13"/>
      <c r="F641" s="22"/>
      <c r="G641" s="22"/>
      <c r="H641" s="22"/>
      <c r="I641" s="22"/>
      <c r="J641" s="17"/>
      <c r="K641" s="17"/>
      <c r="L641" s="17"/>
      <c r="M641" s="19"/>
    </row>
    <row r="642" spans="1:22" s="49" customFormat="1" ht="15" customHeight="1">
      <c r="A642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7"/>
      <c r="O642" s="47"/>
      <c r="P642" s="47"/>
      <c r="Q642" s="47"/>
      <c r="R642" s="47"/>
      <c r="S642" s="47"/>
      <c r="T642" s="47"/>
      <c r="U642" s="47"/>
      <c r="V642" s="47"/>
    </row>
    <row r="643" spans="1:22" s="49" customFormat="1" ht="15" customHeight="1">
      <c r="A643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7"/>
      <c r="O643" s="47"/>
      <c r="P643" s="47"/>
      <c r="Q643" s="47"/>
      <c r="R643" s="47"/>
      <c r="S643" s="47"/>
      <c r="T643" s="47"/>
      <c r="U643" s="47"/>
      <c r="V643" s="47"/>
    </row>
    <row r="644" spans="1:22" s="49" customFormat="1" ht="15" customHeight="1">
      <c r="A644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7"/>
      <c r="O644" s="47"/>
      <c r="P644" s="47"/>
      <c r="Q644" s="47"/>
      <c r="R644" s="47"/>
      <c r="S644" s="47"/>
      <c r="T644" s="47"/>
      <c r="U644" s="47"/>
      <c r="V644" s="47"/>
    </row>
    <row r="645" spans="1:22" s="49" customFormat="1" ht="15" customHeight="1">
      <c r="A645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7"/>
      <c r="O645" s="47"/>
      <c r="P645" s="47"/>
      <c r="Q645" s="47"/>
      <c r="R645" s="47"/>
      <c r="S645" s="47"/>
      <c r="T645" s="47"/>
      <c r="U645" s="47"/>
      <c r="V645" s="47"/>
    </row>
    <row r="646" spans="1:22" s="49" customFormat="1" ht="15" customHeight="1">
      <c r="A6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7"/>
      <c r="O646" s="47"/>
      <c r="P646" s="47"/>
      <c r="Q646" s="47"/>
      <c r="R646" s="47"/>
      <c r="S646" s="47"/>
      <c r="T646" s="47"/>
      <c r="U646" s="47"/>
      <c r="V646" s="47"/>
    </row>
    <row r="647" spans="1:22" s="49" customFormat="1" ht="15" customHeight="1">
      <c r="A647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7"/>
      <c r="O647" s="47"/>
      <c r="P647" s="47"/>
      <c r="Q647" s="47"/>
      <c r="R647" s="47"/>
      <c r="S647" s="47"/>
      <c r="T647" s="47"/>
      <c r="U647" s="47"/>
      <c r="V647" s="47"/>
    </row>
  </sheetData>
  <mergeCells count="17">
    <mergeCell ref="K6:K9"/>
    <mergeCell ref="L6:L9"/>
    <mergeCell ref="A1:C5"/>
    <mergeCell ref="F1:M3"/>
    <mergeCell ref="F4:M4"/>
    <mergeCell ref="F5:M5"/>
    <mergeCell ref="A6:A9"/>
    <mergeCell ref="B6:B9"/>
    <mergeCell ref="C6:C9"/>
    <mergeCell ref="D6:D9"/>
    <mergeCell ref="E6:E9"/>
    <mergeCell ref="F6:F9"/>
    <mergeCell ref="M6:M9"/>
    <mergeCell ref="G6:G9"/>
    <mergeCell ref="H6:H9"/>
    <mergeCell ref="I6:I9"/>
    <mergeCell ref="J6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PREMIUM CASH</vt:lpstr>
      <vt:lpstr>BTST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Research</cp:lastModifiedBy>
  <dcterms:created xsi:type="dcterms:W3CDTF">2017-02-19T01:33:00Z</dcterms:created>
  <dcterms:modified xsi:type="dcterms:W3CDTF">2020-10-28T08:25:47Z</dcterms:modified>
</cp:coreProperties>
</file>