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275"/>
  </bookViews>
  <sheets>
    <sheet name="PPCG" sheetId="1" r:id="rId1"/>
    <sheet name="BTST" sheetId="2" r:id="rId2"/>
  </sheets>
  <calcPr calcId="124519"/>
</workbook>
</file>

<file path=xl/calcChain.xml><?xml version="1.0" encoding="utf-8"?>
<calcChain xmlns="http://schemas.openxmlformats.org/spreadsheetml/2006/main">
  <c r="H11" i="1"/>
  <c r="J11" s="1"/>
  <c r="K11" s="1"/>
  <c r="C11"/>
  <c r="H12"/>
  <c r="J12" s="1"/>
  <c r="K12" s="1"/>
  <c r="C12"/>
  <c r="M11" i="2"/>
  <c r="L11"/>
  <c r="J11"/>
  <c r="C11"/>
  <c r="J13" i="1"/>
  <c r="K13" s="1"/>
  <c r="H13"/>
  <c r="C13"/>
  <c r="K14"/>
  <c r="J14"/>
  <c r="H14"/>
  <c r="C14"/>
  <c r="K15"/>
  <c r="J15"/>
  <c r="H15"/>
  <c r="C15"/>
  <c r="J12" i="2"/>
  <c r="L12" s="1"/>
  <c r="C12"/>
  <c r="H16" i="1"/>
  <c r="J16" s="1"/>
  <c r="K16" s="1"/>
  <c r="C16"/>
  <c r="L13" i="2"/>
  <c r="M13" s="1"/>
  <c r="J13"/>
  <c r="C13"/>
  <c r="J17" i="1"/>
  <c r="K17" s="1"/>
  <c r="H17"/>
  <c r="C17"/>
  <c r="J14" i="2"/>
  <c r="L14" s="1"/>
  <c r="M14" s="1"/>
  <c r="C14"/>
  <c r="H18" i="1"/>
  <c r="J18" s="1"/>
  <c r="K18" s="1"/>
  <c r="C18"/>
  <c r="J15" i="2"/>
  <c r="L15" s="1"/>
  <c r="M15" s="1"/>
  <c r="C15"/>
  <c r="J16"/>
  <c r="L16" s="1"/>
  <c r="M16" s="1"/>
  <c r="C16"/>
  <c r="J17"/>
  <c r="L17" s="1"/>
  <c r="M17" s="1"/>
  <c r="C17"/>
  <c r="J18"/>
  <c r="L18" s="1"/>
  <c r="M18" s="1"/>
  <c r="C18"/>
  <c r="H19" i="1"/>
  <c r="J19" s="1"/>
  <c r="K19" s="1"/>
  <c r="C19"/>
  <c r="H20"/>
  <c r="J20" s="1"/>
  <c r="K20" s="1"/>
  <c r="C20"/>
  <c r="H21"/>
  <c r="J21" s="1"/>
  <c r="K21" s="1"/>
  <c r="C21"/>
  <c r="H22"/>
  <c r="J22" s="1"/>
  <c r="K22" s="1"/>
  <c r="C22"/>
  <c r="J19" i="2"/>
  <c r="L19" s="1"/>
  <c r="M19" s="1"/>
  <c r="C19"/>
  <c r="H23" i="1"/>
  <c r="J23" s="1"/>
  <c r="K23" s="1"/>
  <c r="C23"/>
  <c r="J20" i="2"/>
  <c r="L20" s="1"/>
  <c r="M20" s="1"/>
  <c r="C20"/>
  <c r="J24" i="1"/>
  <c r="K24" s="1"/>
  <c r="C24"/>
  <c r="H25"/>
  <c r="J25" s="1"/>
  <c r="K25" s="1"/>
  <c r="C25"/>
  <c r="H26"/>
  <c r="J26" s="1"/>
  <c r="K26" s="1"/>
  <c r="C26"/>
  <c r="J21" i="2"/>
  <c r="L21" s="1"/>
  <c r="M21" s="1"/>
  <c r="C21"/>
  <c r="H27" i="1"/>
  <c r="J27" s="1"/>
  <c r="C27"/>
  <c r="H28"/>
  <c r="J28" s="1"/>
  <c r="C28"/>
  <c r="H29"/>
  <c r="J29" s="1"/>
  <c r="C29"/>
  <c r="H30"/>
  <c r="J30" s="1"/>
  <c r="C30"/>
  <c r="H31"/>
  <c r="J31" s="1"/>
  <c r="C31"/>
  <c r="H32"/>
  <c r="J32" s="1"/>
  <c r="C32"/>
  <c r="H33"/>
  <c r="J33" s="1"/>
  <c r="C33"/>
  <c r="H34"/>
  <c r="J34" s="1"/>
  <c r="C34"/>
  <c r="H35"/>
  <c r="J35" s="1"/>
  <c r="C35"/>
  <c r="H36"/>
  <c r="J36" s="1"/>
  <c r="K36" s="1"/>
  <c r="C36"/>
  <c r="H37"/>
  <c r="J37" s="1"/>
  <c r="K37" s="1"/>
  <c r="C37"/>
  <c r="H38"/>
  <c r="J38" s="1"/>
  <c r="K38" s="1"/>
  <c r="C38"/>
  <c r="J22" i="2"/>
  <c r="L22" s="1"/>
  <c r="M22" s="1"/>
  <c r="C22"/>
  <c r="J23"/>
  <c r="L23" s="1"/>
  <c r="M23" s="1"/>
  <c r="C23"/>
  <c r="J24"/>
  <c r="L24" s="1"/>
  <c r="M24" s="1"/>
  <c r="C24"/>
  <c r="J25"/>
  <c r="L25" s="1"/>
  <c r="M25" s="1"/>
  <c r="C25"/>
  <c r="J26"/>
  <c r="L26" s="1"/>
  <c r="M26" s="1"/>
  <c r="C26"/>
  <c r="J27"/>
  <c r="L27" s="1"/>
  <c r="M27" s="1"/>
  <c r="C27"/>
  <c r="J28"/>
  <c r="L28" s="1"/>
  <c r="M28" s="1"/>
  <c r="C28"/>
  <c r="J29"/>
  <c r="L29" s="1"/>
  <c r="M29" s="1"/>
  <c r="C29"/>
  <c r="J30"/>
  <c r="L30" s="1"/>
  <c r="M30" s="1"/>
  <c r="C30"/>
  <c r="J31"/>
  <c r="L31" s="1"/>
  <c r="M31" s="1"/>
  <c r="C31"/>
  <c r="J32"/>
  <c r="L32" s="1"/>
  <c r="C32"/>
  <c r="J33"/>
  <c r="L33" s="1"/>
  <c r="M33" s="1"/>
  <c r="C33"/>
  <c r="J34"/>
  <c r="L34" s="1"/>
  <c r="C34"/>
  <c r="J35"/>
  <c r="M35" s="1"/>
  <c r="C35"/>
  <c r="H39" i="1"/>
  <c r="J39" s="1"/>
  <c r="C39"/>
  <c r="J36" i="2"/>
  <c r="L36" s="1"/>
  <c r="M36" s="1"/>
  <c r="C36"/>
  <c r="H40" i="1"/>
  <c r="J40" s="1"/>
  <c r="K40" s="1"/>
  <c r="C40"/>
  <c r="H41"/>
  <c r="J41" s="1"/>
  <c r="K41" s="1"/>
  <c r="C41"/>
  <c r="H42"/>
  <c r="J42" s="1"/>
  <c r="K42" s="1"/>
  <c r="C42"/>
  <c r="H43"/>
  <c r="J43" s="1"/>
  <c r="K43" s="1"/>
  <c r="H44"/>
  <c r="J44" s="1"/>
  <c r="C44"/>
  <c r="C43"/>
  <c r="H45"/>
  <c r="J45" s="1"/>
  <c r="K45" s="1"/>
  <c r="C45"/>
  <c r="H47"/>
  <c r="J47" s="1"/>
  <c r="K47" s="1"/>
  <c r="C47"/>
  <c r="J46"/>
  <c r="H46"/>
  <c r="C46"/>
  <c r="H48"/>
  <c r="J48" s="1"/>
  <c r="C48"/>
  <c r="H49"/>
  <c r="J49" s="1"/>
  <c r="C49"/>
  <c r="H50"/>
  <c r="J50" s="1"/>
  <c r="K50" s="1"/>
  <c r="C50"/>
  <c r="J51"/>
  <c r="H51"/>
  <c r="C51"/>
  <c r="J37" i="2"/>
  <c r="L37" s="1"/>
  <c r="M37" s="1"/>
  <c r="C37"/>
  <c r="H53" i="1"/>
  <c r="J53" s="1"/>
  <c r="C53"/>
  <c r="H52"/>
  <c r="J52" s="1"/>
  <c r="C52"/>
  <c r="H54"/>
  <c r="J54" s="1"/>
  <c r="C54"/>
  <c r="H55"/>
  <c r="J55" s="1"/>
  <c r="C55"/>
  <c r="H56"/>
  <c r="J56" s="1"/>
  <c r="C56"/>
  <c r="H58"/>
  <c r="J58" s="1"/>
  <c r="C58"/>
  <c r="H57"/>
  <c r="J57" s="1"/>
  <c r="C57"/>
  <c r="H59"/>
  <c r="J59" s="1"/>
  <c r="C59"/>
  <c r="M38" i="2"/>
  <c r="L38"/>
  <c r="J38"/>
  <c r="H60" i="1"/>
  <c r="J60" s="1"/>
  <c r="C60"/>
  <c r="C38" i="2"/>
  <c r="H61" i="1"/>
  <c r="J61" s="1"/>
  <c r="C61"/>
  <c r="H62"/>
  <c r="J62" s="1"/>
  <c r="C62"/>
  <c r="H63"/>
  <c r="J63" s="1"/>
  <c r="C63"/>
  <c r="C65"/>
  <c r="C64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J39" i="2"/>
  <c r="L39" s="1"/>
  <c r="M39" s="1"/>
  <c r="C39"/>
  <c r="J40"/>
  <c r="L40" s="1"/>
  <c r="C40"/>
  <c r="H75" i="1"/>
  <c r="J75" s="1"/>
  <c r="H76"/>
  <c r="J76" s="1"/>
  <c r="H77"/>
  <c r="J77" s="1"/>
  <c r="H78"/>
  <c r="J78" s="1"/>
  <c r="H79"/>
  <c r="J79" s="1"/>
  <c r="H80"/>
  <c r="J80" s="1"/>
  <c r="H81"/>
  <c r="J81" s="1"/>
  <c r="J43" i="2"/>
  <c r="L43" s="1"/>
  <c r="M43" s="1"/>
  <c r="C43"/>
  <c r="J41"/>
  <c r="L41" s="1"/>
  <c r="C41"/>
  <c r="J42"/>
  <c r="L42" s="1"/>
  <c r="M42" s="1"/>
  <c r="C42"/>
  <c r="J44"/>
  <c r="L44" s="1"/>
  <c r="C44"/>
  <c r="H82" i="1"/>
  <c r="J82" s="1"/>
  <c r="H83"/>
  <c r="J83" s="1"/>
  <c r="J45" i="2"/>
  <c r="L45" s="1"/>
  <c r="C45"/>
  <c r="J46"/>
  <c r="L46" s="1"/>
  <c r="M46" s="1"/>
  <c r="C46"/>
  <c r="H84" i="1"/>
  <c r="J84" s="1"/>
  <c r="H85"/>
  <c r="J85" s="1"/>
  <c r="J47" i="2"/>
  <c r="L47" s="1"/>
  <c r="M47" s="1"/>
  <c r="C47"/>
  <c r="J48"/>
  <c r="L48" s="1"/>
  <c r="C48"/>
  <c r="H86" i="1"/>
  <c r="J86" s="1"/>
  <c r="H87"/>
  <c r="J87" s="1"/>
  <c r="J49" i="2"/>
  <c r="L49" s="1"/>
  <c r="C49"/>
  <c r="H88" i="1"/>
  <c r="J88" s="1"/>
  <c r="H89"/>
  <c r="J89" s="1"/>
  <c r="J50" i="2"/>
  <c r="L50" s="1"/>
  <c r="C50"/>
  <c r="J51"/>
  <c r="L51" s="1"/>
  <c r="M51" s="1"/>
  <c r="C51"/>
  <c r="J52"/>
  <c r="L52" s="1"/>
  <c r="C52"/>
  <c r="H90" i="1"/>
  <c r="J90" s="1"/>
  <c r="H91"/>
  <c r="J91" s="1"/>
  <c r="J53" i="2"/>
  <c r="L53" s="1"/>
  <c r="C53"/>
  <c r="H92" i="1"/>
  <c r="J92" s="1"/>
  <c r="J54" i="2"/>
  <c r="L54" s="1"/>
  <c r="C54"/>
  <c r="J55"/>
  <c r="L55" s="1"/>
  <c r="C55"/>
  <c r="J56"/>
  <c r="L56" s="1"/>
  <c r="C56"/>
  <c r="H93" i="1"/>
  <c r="J93" s="1"/>
  <c r="H94"/>
  <c r="J94" s="1"/>
  <c r="H95"/>
  <c r="J95" s="1"/>
  <c r="H96"/>
  <c r="J96" s="1"/>
  <c r="H97"/>
  <c r="J97" s="1"/>
  <c r="H98"/>
  <c r="J98" s="1"/>
  <c r="H99"/>
  <c r="J99" s="1"/>
  <c r="J57" i="2"/>
  <c r="L57" s="1"/>
  <c r="C57"/>
  <c r="J58"/>
  <c r="L58" s="1"/>
  <c r="C58"/>
  <c r="H100" i="1"/>
  <c r="J100" s="1"/>
  <c r="H101"/>
  <c r="J101" s="1"/>
  <c r="H102"/>
  <c r="J102" s="1"/>
  <c r="J59" i="2"/>
  <c r="L59" s="1"/>
  <c r="C59"/>
  <c r="J60"/>
  <c r="L60" s="1"/>
  <c r="C60"/>
  <c r="J61"/>
  <c r="L61" s="1"/>
  <c r="C61"/>
  <c r="J62"/>
  <c r="L62" s="1"/>
  <c r="C62"/>
  <c r="H103" i="1"/>
  <c r="J103" s="1"/>
  <c r="H104"/>
  <c r="J104" s="1"/>
  <c r="J63" i="2"/>
  <c r="L63" s="1"/>
  <c r="C63"/>
  <c r="H105" i="1"/>
  <c r="J105" s="1"/>
  <c r="J64" i="2"/>
  <c r="L64" s="1"/>
  <c r="C64"/>
  <c r="H106" i="1"/>
  <c r="J106" s="1"/>
  <c r="H107"/>
  <c r="J107" s="1"/>
  <c r="J65" i="2"/>
  <c r="L65" s="1"/>
  <c r="C65"/>
  <c r="J66"/>
  <c r="L66" s="1"/>
  <c r="C66"/>
  <c r="L67"/>
  <c r="C67"/>
  <c r="H108" i="1"/>
  <c r="J108" s="1"/>
  <c r="H109"/>
  <c r="J109" s="1"/>
  <c r="L68" i="2"/>
  <c r="C68"/>
  <c r="L69"/>
  <c r="C69"/>
  <c r="L70"/>
  <c r="C70"/>
  <c r="H110" i="1"/>
  <c r="J110" s="1"/>
  <c r="I112"/>
  <c r="H111"/>
  <c r="J111" s="1"/>
  <c r="H112"/>
  <c r="H113"/>
  <c r="J113" s="1"/>
  <c r="L71" i="2"/>
  <c r="C71"/>
  <c r="H114" i="1"/>
  <c r="J114" s="1"/>
  <c r="L72" i="2"/>
  <c r="C72"/>
  <c r="H115" i="1"/>
  <c r="J115" s="1"/>
  <c r="H116"/>
  <c r="J116" s="1"/>
  <c r="H117"/>
  <c r="J117" s="1"/>
  <c r="L73" i="2"/>
  <c r="C73"/>
  <c r="H118" i="1"/>
  <c r="J118" s="1"/>
  <c r="H119"/>
  <c r="J119" s="1"/>
  <c r="J74" i="2"/>
  <c r="L74" s="1"/>
  <c r="C74"/>
  <c r="J75"/>
  <c r="L75" s="1"/>
  <c r="C75"/>
  <c r="H121" i="1"/>
  <c r="J121" s="1"/>
  <c r="H120"/>
  <c r="J120" s="1"/>
  <c r="H122"/>
  <c r="J122" s="1"/>
  <c r="J76" i="2"/>
  <c r="L76" s="1"/>
  <c r="C76"/>
  <c r="J77"/>
  <c r="L77" s="1"/>
  <c r="C77"/>
  <c r="H123" i="1"/>
  <c r="J123" s="1"/>
  <c r="H124"/>
  <c r="J124" s="1"/>
  <c r="H125"/>
  <c r="J125" s="1"/>
  <c r="J78" i="2"/>
  <c r="L78" s="1"/>
  <c r="C78"/>
  <c r="M12" l="1"/>
  <c r="K51" i="1"/>
  <c r="K65"/>
  <c r="K56"/>
  <c r="K55"/>
  <c r="K54"/>
  <c r="K52"/>
  <c r="K58"/>
  <c r="K46"/>
  <c r="K63"/>
  <c r="K61"/>
  <c r="K59"/>
  <c r="K57"/>
  <c r="K53"/>
  <c r="K48"/>
  <c r="K44"/>
  <c r="K35"/>
  <c r="K34"/>
  <c r="K33"/>
  <c r="K32"/>
  <c r="K31"/>
  <c r="K30"/>
  <c r="K29"/>
  <c r="K28"/>
  <c r="K27"/>
  <c r="M32" i="2"/>
  <c r="M34"/>
  <c r="K39" i="1"/>
  <c r="K49"/>
  <c r="M40" i="2"/>
  <c r="M61"/>
  <c r="M56"/>
  <c r="M54"/>
  <c r="M57"/>
  <c r="M53"/>
  <c r="M52"/>
  <c r="M50"/>
  <c r="M49"/>
  <c r="M48"/>
  <c r="M45"/>
  <c r="M41"/>
  <c r="K60" i="1"/>
  <c r="K62"/>
  <c r="K64"/>
  <c r="K110"/>
  <c r="K107"/>
  <c r="K105"/>
  <c r="K104"/>
  <c r="K103"/>
  <c r="K102"/>
  <c r="K100"/>
  <c r="K99"/>
  <c r="K98"/>
  <c r="K97"/>
  <c r="K96"/>
  <c r="K95"/>
  <c r="K94"/>
  <c r="K93"/>
  <c r="K92"/>
  <c r="K91"/>
  <c r="K90"/>
  <c r="K89"/>
  <c r="K88"/>
  <c r="K87"/>
  <c r="K86"/>
  <c r="K84"/>
  <c r="K83"/>
  <c r="K81"/>
  <c r="K80"/>
  <c r="K79"/>
  <c r="K78"/>
  <c r="K77"/>
  <c r="K76"/>
  <c r="K75"/>
  <c r="K74"/>
  <c r="K73"/>
  <c r="K72"/>
  <c r="K70"/>
  <c r="K69"/>
  <c r="K68"/>
  <c r="K67"/>
  <c r="K66"/>
  <c r="K71"/>
  <c r="K82"/>
  <c r="M44" i="2"/>
  <c r="K85" i="1"/>
  <c r="M78" i="2"/>
  <c r="M77"/>
  <c r="M55"/>
  <c r="K119" i="1"/>
  <c r="M58" i="2"/>
  <c r="K117" i="1"/>
  <c r="K116"/>
  <c r="K115"/>
  <c r="K114"/>
  <c r="K113"/>
  <c r="K111"/>
  <c r="K101"/>
  <c r="M59" i="2"/>
  <c r="M76"/>
  <c r="M75"/>
  <c r="M74"/>
  <c r="M60"/>
  <c r="M62"/>
  <c r="M63"/>
  <c r="M68"/>
  <c r="M66"/>
  <c r="M65"/>
  <c r="M64"/>
  <c r="K106" i="1"/>
  <c r="M70" i="2"/>
  <c r="M69"/>
  <c r="M67"/>
  <c r="K108" i="1"/>
  <c r="K109"/>
  <c r="J112"/>
  <c r="K112" s="1"/>
  <c r="M71" i="2"/>
  <c r="M72"/>
  <c r="M73"/>
  <c r="K118" i="1"/>
  <c r="K124"/>
  <c r="K123"/>
  <c r="K120"/>
  <c r="K121"/>
  <c r="K122"/>
  <c r="K125"/>
  <c r="H126"/>
  <c r="J126" s="1"/>
  <c r="H127"/>
  <c r="J127" s="1"/>
  <c r="J79" i="2"/>
  <c r="L79" s="1"/>
  <c r="C79"/>
  <c r="H129" i="1"/>
  <c r="J129" s="1"/>
  <c r="H128"/>
  <c r="J128" s="1"/>
  <c r="J80" i="2"/>
  <c r="L80" s="1"/>
  <c r="C80"/>
  <c r="H130" i="1"/>
  <c r="J130" s="1"/>
  <c r="H131"/>
  <c r="J131" s="1"/>
  <c r="J81" i="2"/>
  <c r="L81" s="1"/>
  <c r="C81"/>
  <c r="J82"/>
  <c r="L82" s="1"/>
  <c r="C82"/>
  <c r="J83"/>
  <c r="L83" s="1"/>
  <c r="C83"/>
  <c r="H132" i="1"/>
  <c r="J132" s="1"/>
  <c r="H137"/>
  <c r="J137" s="1"/>
  <c r="H134"/>
  <c r="J134" s="1"/>
  <c r="J84" i="2"/>
  <c r="L84" s="1"/>
  <c r="C84"/>
  <c r="H133" i="1"/>
  <c r="J133" s="1"/>
  <c r="H135"/>
  <c r="J135" s="1"/>
  <c r="H136"/>
  <c r="J136" s="1"/>
  <c r="J85" i="2"/>
  <c r="L85" s="1"/>
  <c r="C85"/>
  <c r="H138" i="1"/>
  <c r="J138" s="1"/>
  <c r="H139"/>
  <c r="J139" s="1"/>
  <c r="J86" i="2"/>
  <c r="L86" s="1"/>
  <c r="C86"/>
  <c r="H140" i="1"/>
  <c r="J140" s="1"/>
  <c r="H141"/>
  <c r="J141" s="1"/>
  <c r="J87" i="2"/>
  <c r="L87" s="1"/>
  <c r="C87"/>
  <c r="J88"/>
  <c r="L88" s="1"/>
  <c r="C88"/>
  <c r="J90"/>
  <c r="L90" s="1"/>
  <c r="C90"/>
  <c r="J89"/>
  <c r="L89" s="1"/>
  <c r="C89"/>
  <c r="H142" i="1"/>
  <c r="J142" s="1"/>
  <c r="J91" i="2"/>
  <c r="L91" s="1"/>
  <c r="C91"/>
  <c r="H143" i="1"/>
  <c r="J143" s="1"/>
  <c r="H144"/>
  <c r="J144" s="1"/>
  <c r="H145"/>
  <c r="J145" s="1"/>
  <c r="J92" i="2"/>
  <c r="L92" s="1"/>
  <c r="C92"/>
  <c r="J93"/>
  <c r="L93" s="1"/>
  <c r="C93"/>
  <c r="J94"/>
  <c r="L94" s="1"/>
  <c r="C94"/>
  <c r="J95"/>
  <c r="L95" s="1"/>
  <c r="C95"/>
  <c r="J96"/>
  <c r="L96" s="1"/>
  <c r="C96"/>
  <c r="H146" i="1"/>
  <c r="J146" s="1"/>
  <c r="H147"/>
  <c r="J147" s="1"/>
  <c r="H148"/>
  <c r="J148" s="1"/>
  <c r="J97" i="2"/>
  <c r="L97" s="1"/>
  <c r="C97"/>
  <c r="H149" i="1"/>
  <c r="J149" s="1"/>
  <c r="K149" s="1"/>
  <c r="H150"/>
  <c r="J150" s="1"/>
  <c r="K150" s="1"/>
  <c r="J98" i="2"/>
  <c r="L98" s="1"/>
  <c r="C98"/>
  <c r="H151" i="1"/>
  <c r="J151" s="1"/>
  <c r="H152"/>
  <c r="J152" s="1"/>
  <c r="H153"/>
  <c r="J153" s="1"/>
  <c r="H154"/>
  <c r="J154" s="1"/>
  <c r="J100" i="2"/>
  <c r="L100" s="1"/>
  <c r="C100"/>
  <c r="J99"/>
  <c r="L99" s="1"/>
  <c r="C99"/>
  <c r="H155" i="1"/>
  <c r="J155" s="1"/>
  <c r="H156"/>
  <c r="J156" s="1"/>
  <c r="J101" i="2"/>
  <c r="L101" s="1"/>
  <c r="C101"/>
  <c r="H157" i="1"/>
  <c r="J157" s="1"/>
  <c r="H158"/>
  <c r="J158" s="1"/>
  <c r="H159"/>
  <c r="J159" s="1"/>
  <c r="H160"/>
  <c r="J160" s="1"/>
  <c r="H161"/>
  <c r="J161" s="1"/>
  <c r="J102" i="2"/>
  <c r="L102" s="1"/>
  <c r="C102"/>
  <c r="J105"/>
  <c r="L105" s="1"/>
  <c r="C105"/>
  <c r="J103"/>
  <c r="L103" s="1"/>
  <c r="C103"/>
  <c r="J104"/>
  <c r="L104" s="1"/>
  <c r="C104"/>
  <c r="H162" i="1"/>
  <c r="J162" s="1"/>
  <c r="H164"/>
  <c r="J164" s="1"/>
  <c r="H165"/>
  <c r="J165" s="1"/>
  <c r="H163"/>
  <c r="J163" s="1"/>
  <c r="H166"/>
  <c r="J166" s="1"/>
  <c r="H167"/>
  <c r="J167" s="1"/>
  <c r="H168"/>
  <c r="J168" s="1"/>
  <c r="H169"/>
  <c r="J169" s="1"/>
  <c r="J106" i="2"/>
  <c r="L106" s="1"/>
  <c r="C106"/>
  <c r="H170" i="1"/>
  <c r="J170" s="1"/>
  <c r="J107" i="2"/>
  <c r="L107" s="1"/>
  <c r="C107"/>
  <c r="H171" i="1"/>
  <c r="J171" s="1"/>
  <c r="H172"/>
  <c r="J172" s="1"/>
  <c r="H173"/>
  <c r="J173" s="1"/>
  <c r="H174"/>
  <c r="J174" s="1"/>
  <c r="H175"/>
  <c r="J175" s="1"/>
  <c r="H176"/>
  <c r="J176" s="1"/>
  <c r="C187"/>
  <c r="H177"/>
  <c r="J177" s="1"/>
  <c r="H178"/>
  <c r="J178" s="1"/>
  <c r="H179"/>
  <c r="J179" s="1"/>
  <c r="H181"/>
  <c r="J181" s="1"/>
  <c r="H180"/>
  <c r="J180" s="1"/>
  <c r="H182"/>
  <c r="J182" s="1"/>
  <c r="H183"/>
  <c r="J183" s="1"/>
  <c r="H184"/>
  <c r="J184" s="1"/>
  <c r="H185"/>
  <c r="J185" s="1"/>
  <c r="J108" i="2"/>
  <c r="L108" s="1"/>
  <c r="C108"/>
  <c r="C186" i="1"/>
  <c r="H186"/>
  <c r="J186" s="1"/>
  <c r="H187"/>
  <c r="J187" s="1"/>
  <c r="H188"/>
  <c r="J188" s="1"/>
  <c r="C188"/>
  <c r="H189"/>
  <c r="J189" s="1"/>
  <c r="C189"/>
  <c r="H190"/>
  <c r="J190" s="1"/>
  <c r="C190"/>
  <c r="J110" i="2"/>
  <c r="L110" s="1"/>
  <c r="C110"/>
  <c r="J109"/>
  <c r="L109" s="1"/>
  <c r="C109"/>
  <c r="C191" i="1"/>
  <c r="H191"/>
  <c r="J191" s="1"/>
  <c r="J111" i="2"/>
  <c r="L111" s="1"/>
  <c r="C111"/>
  <c r="H192" i="1"/>
  <c r="J192" s="1"/>
  <c r="C192"/>
  <c r="H193"/>
  <c r="J193" s="1"/>
  <c r="C193"/>
  <c r="J112" i="2"/>
  <c r="L112" s="1"/>
  <c r="C112"/>
  <c r="J113"/>
  <c r="L113" s="1"/>
  <c r="C113"/>
  <c r="J114"/>
  <c r="L114" s="1"/>
  <c r="C114"/>
  <c r="H194" i="1"/>
  <c r="J194" s="1"/>
  <c r="C194"/>
  <c r="H195"/>
  <c r="J195" s="1"/>
  <c r="C195"/>
  <c r="H196"/>
  <c r="J196" s="1"/>
  <c r="C196"/>
  <c r="J115" i="2"/>
  <c r="L115" s="1"/>
  <c r="C115"/>
  <c r="J116"/>
  <c r="L116" s="1"/>
  <c r="C116"/>
  <c r="H197" i="1"/>
  <c r="J197" s="1"/>
  <c r="C197"/>
  <c r="H198"/>
  <c r="J198" s="1"/>
  <c r="C198"/>
  <c r="H200"/>
  <c r="J200" s="1"/>
  <c r="C200"/>
  <c r="H199"/>
  <c r="J199" s="1"/>
  <c r="C199"/>
  <c r="J117" i="2"/>
  <c r="L117" s="1"/>
  <c r="C117"/>
  <c r="J118"/>
  <c r="L118" s="1"/>
  <c r="C118"/>
  <c r="J119"/>
  <c r="L119" s="1"/>
  <c r="C119"/>
  <c r="H201" i="1"/>
  <c r="J201" s="1"/>
  <c r="C201"/>
  <c r="H202"/>
  <c r="J202" s="1"/>
  <c r="C202"/>
  <c r="J120" i="2"/>
  <c r="L120" s="1"/>
  <c r="C120"/>
  <c r="C121"/>
  <c r="J121"/>
  <c r="L121" s="1"/>
  <c r="H203" i="1"/>
  <c r="J203" s="1"/>
  <c r="C203"/>
  <c r="H204"/>
  <c r="J204" s="1"/>
  <c r="C204"/>
  <c r="H205"/>
  <c r="J205" s="1"/>
  <c r="C205"/>
  <c r="H206"/>
  <c r="J206" s="1"/>
  <c r="C206"/>
  <c r="H207"/>
  <c r="J207" s="1"/>
  <c r="C207"/>
  <c r="H208"/>
  <c r="J208" s="1"/>
  <c r="C208"/>
  <c r="H209"/>
  <c r="J209" s="1"/>
  <c r="C209"/>
  <c r="J122" i="2"/>
  <c r="L122" s="1"/>
  <c r="C122"/>
  <c r="J123"/>
  <c r="L123" s="1"/>
  <c r="C123"/>
  <c r="H210" i="1"/>
  <c r="J210" s="1"/>
  <c r="C210"/>
  <c r="J124" i="2"/>
  <c r="L124" s="1"/>
  <c r="C124"/>
  <c r="H211" i="1"/>
  <c r="J211" s="1"/>
  <c r="C211"/>
  <c r="C213"/>
  <c r="H212"/>
  <c r="J212" s="1"/>
  <c r="C212"/>
  <c r="H213"/>
  <c r="J213" s="1"/>
  <c r="C223"/>
  <c r="H214"/>
  <c r="J214" s="1"/>
  <c r="C214"/>
  <c r="J125" i="2"/>
  <c r="L125" s="1"/>
  <c r="C125"/>
  <c r="C215" i="1"/>
  <c r="H215"/>
  <c r="J215" s="1"/>
  <c r="H216"/>
  <c r="J216" s="1"/>
  <c r="C216"/>
  <c r="J127" i="2"/>
  <c r="L127" s="1"/>
  <c r="C127"/>
  <c r="J126"/>
  <c r="L126" s="1"/>
  <c r="C126"/>
  <c r="C219" i="1"/>
  <c r="C217"/>
  <c r="C218"/>
  <c r="H217"/>
  <c r="J217" s="1"/>
  <c r="J128" i="2"/>
  <c r="L128" s="1"/>
  <c r="C128"/>
  <c r="J129"/>
  <c r="L129" s="1"/>
  <c r="C129"/>
  <c r="H218" i="1"/>
  <c r="J218" s="1"/>
  <c r="H219"/>
  <c r="J219" s="1"/>
  <c r="J130" i="2"/>
  <c r="L130" s="1"/>
  <c r="C130"/>
  <c r="C220" i="1"/>
  <c r="H220"/>
  <c r="J220" s="1"/>
  <c r="C224"/>
  <c r="C222"/>
  <c r="C221"/>
  <c r="H221"/>
  <c r="J221" s="1"/>
  <c r="C225"/>
  <c r="C228"/>
  <c r="H223"/>
  <c r="J223" s="1"/>
  <c r="H222"/>
  <c r="J222" s="1"/>
  <c r="H224"/>
  <c r="J224" s="1"/>
  <c r="K224" s="1"/>
  <c r="H228"/>
  <c r="J228" s="1"/>
  <c r="H225"/>
  <c r="J225" s="1"/>
  <c r="J131" i="2"/>
  <c r="L131" s="1"/>
  <c r="C131"/>
  <c r="C226" i="1"/>
  <c r="H226"/>
  <c r="J226" s="1"/>
  <c r="C229"/>
  <c r="C227"/>
  <c r="H227"/>
  <c r="J227" s="1"/>
  <c r="H229"/>
  <c r="J229" s="1"/>
  <c r="J134" i="2"/>
  <c r="L134" s="1"/>
  <c r="C134"/>
  <c r="J136"/>
  <c r="L136" s="1"/>
  <c r="C136"/>
  <c r="J137"/>
  <c r="L137" s="1"/>
  <c r="C137"/>
  <c r="J132"/>
  <c r="L132" s="1"/>
  <c r="C132"/>
  <c r="J133"/>
  <c r="L133" s="1"/>
  <c r="C133"/>
  <c r="C230" i="1"/>
  <c r="H230"/>
  <c r="J230" s="1"/>
  <c r="C231"/>
  <c r="H231"/>
  <c r="J231" s="1"/>
  <c r="J135" i="2"/>
  <c r="L135" s="1"/>
  <c r="C135"/>
  <c r="J138"/>
  <c r="L138" s="1"/>
  <c r="C138"/>
  <c r="C232" i="1"/>
  <c r="H232"/>
  <c r="J232" s="1"/>
  <c r="C233"/>
  <c r="H233"/>
  <c r="J233" s="1"/>
  <c r="J139" i="2"/>
  <c r="L139" s="1"/>
  <c r="C139"/>
  <c r="J140"/>
  <c r="L140" s="1"/>
  <c r="C140"/>
  <c r="J141"/>
  <c r="L141" s="1"/>
  <c r="C141"/>
  <c r="J143"/>
  <c r="L143" s="1"/>
  <c r="C143"/>
  <c r="C234" i="1"/>
  <c r="H234"/>
  <c r="J234" s="1"/>
  <c r="J142" i="2"/>
  <c r="L142" s="1"/>
  <c r="C142"/>
  <c r="C236" i="1"/>
  <c r="H235"/>
  <c r="J235" s="1"/>
  <c r="C235"/>
  <c r="H236"/>
  <c r="J236" s="1"/>
  <c r="C238"/>
  <c r="C237"/>
  <c r="H237"/>
  <c r="J237" s="1"/>
  <c r="J144" i="2"/>
  <c r="L144" s="1"/>
  <c r="C144"/>
  <c r="J148"/>
  <c r="L148" s="1"/>
  <c r="C148"/>
  <c r="J149"/>
  <c r="L149" s="1"/>
  <c r="C149"/>
  <c r="J150"/>
  <c r="L150" s="1"/>
  <c r="C150"/>
  <c r="J151"/>
  <c r="L151" s="1"/>
  <c r="C151"/>
  <c r="J145"/>
  <c r="L145" s="1"/>
  <c r="C145"/>
  <c r="H238" i="1"/>
  <c r="J238" s="1"/>
  <c r="J147" i="2"/>
  <c r="L147" s="1"/>
  <c r="C147"/>
  <c r="H239" i="1"/>
  <c r="J239" s="1"/>
  <c r="C239"/>
  <c r="J146" i="2"/>
  <c r="L146" s="1"/>
  <c r="C146"/>
  <c r="C240" i="1"/>
  <c r="H240"/>
  <c r="J240" s="1"/>
  <c r="C241"/>
  <c r="C242"/>
  <c r="H241"/>
  <c r="J241" s="1"/>
  <c r="H242"/>
  <c r="J242" s="1"/>
  <c r="J152" i="2"/>
  <c r="L152" s="1"/>
  <c r="C152"/>
  <c r="J156"/>
  <c r="L156" s="1"/>
  <c r="C156"/>
  <c r="J159"/>
  <c r="L159" s="1"/>
  <c r="C159"/>
  <c r="J160"/>
  <c r="L160" s="1"/>
  <c r="C160"/>
  <c r="J162"/>
  <c r="L162" s="1"/>
  <c r="C162"/>
  <c r="C245" i="1"/>
  <c r="H245"/>
  <c r="J245" s="1"/>
  <c r="J153" i="2"/>
  <c r="L153" s="1"/>
  <c r="C153"/>
  <c r="H243" i="1"/>
  <c r="J243" s="1"/>
  <c r="C243"/>
  <c r="H246"/>
  <c r="J246" s="1"/>
  <c r="C246"/>
  <c r="J154" i="2"/>
  <c r="L154" s="1"/>
  <c r="C154"/>
  <c r="H244" i="1"/>
  <c r="J244" s="1"/>
  <c r="C244"/>
  <c r="J155" i="2"/>
  <c r="L155" s="1"/>
  <c r="C155"/>
  <c r="H247" i="1"/>
  <c r="J247" s="1"/>
  <c r="C247"/>
  <c r="H248"/>
  <c r="J248" s="1"/>
  <c r="C248"/>
  <c r="H249"/>
  <c r="J249" s="1"/>
  <c r="C249"/>
  <c r="H250"/>
  <c r="J250" s="1"/>
  <c r="C250"/>
  <c r="J157" i="2"/>
  <c r="L157" s="1"/>
  <c r="C157"/>
  <c r="J158"/>
  <c r="L158" s="1"/>
  <c r="C158"/>
  <c r="H251" i="1"/>
  <c r="J251" s="1"/>
  <c r="C251"/>
  <c r="C252"/>
  <c r="H252"/>
  <c r="J252" s="1"/>
  <c r="H253"/>
  <c r="J253" s="1"/>
  <c r="C253"/>
  <c r="C256"/>
  <c r="C254"/>
  <c r="H254"/>
  <c r="J254" s="1"/>
  <c r="C255"/>
  <c r="H255"/>
  <c r="J255" s="1"/>
  <c r="J166" i="2"/>
  <c r="L166" s="1"/>
  <c r="C166"/>
  <c r="J161"/>
  <c r="L161" s="1"/>
  <c r="C161"/>
  <c r="J163"/>
  <c r="L163" s="1"/>
  <c r="C163"/>
  <c r="H256" i="1"/>
  <c r="J256" s="1"/>
  <c r="H257"/>
  <c r="J257" s="1"/>
  <c r="C257"/>
  <c r="J164" i="2"/>
  <c r="L164" s="1"/>
  <c r="C164"/>
  <c r="J165"/>
  <c r="L165" s="1"/>
  <c r="C165"/>
  <c r="C264" i="1"/>
  <c r="C258"/>
  <c r="C259"/>
  <c r="H258"/>
  <c r="J258" s="1"/>
  <c r="H259"/>
  <c r="J259" s="1"/>
  <c r="H260"/>
  <c r="J260" s="1"/>
  <c r="C260"/>
  <c r="H261"/>
  <c r="J261" s="1"/>
  <c r="C261"/>
  <c r="J167" i="2"/>
  <c r="L167" s="1"/>
  <c r="C167"/>
  <c r="J168"/>
  <c r="L168" s="1"/>
  <c r="C168"/>
  <c r="H262" i="1"/>
  <c r="J262" s="1"/>
  <c r="C262"/>
  <c r="H265"/>
  <c r="J265" s="1"/>
  <c r="C265"/>
  <c r="J170" i="2"/>
  <c r="L170" s="1"/>
  <c r="C170"/>
  <c r="J169"/>
  <c r="L169" s="1"/>
  <c r="C169"/>
  <c r="C171"/>
  <c r="J171"/>
  <c r="L171" s="1"/>
  <c r="C263" i="1"/>
  <c r="H263"/>
  <c r="J263" s="1"/>
  <c r="H264"/>
  <c r="J264" s="1"/>
  <c r="H266"/>
  <c r="J266" s="1"/>
  <c r="C266"/>
  <c r="H267"/>
  <c r="J267" s="1"/>
  <c r="C267"/>
  <c r="H268"/>
  <c r="J268" s="1"/>
  <c r="C268"/>
  <c r="H269"/>
  <c r="J269" s="1"/>
  <c r="C269"/>
  <c r="C271"/>
  <c r="H271"/>
  <c r="J271" s="1"/>
  <c r="H270"/>
  <c r="J270" s="1"/>
  <c r="C270"/>
  <c r="H272"/>
  <c r="J272" s="1"/>
  <c r="C272"/>
  <c r="H273"/>
  <c r="J273" s="1"/>
  <c r="C273"/>
  <c r="C275"/>
  <c r="H277"/>
  <c r="J277" s="1"/>
  <c r="C277"/>
  <c r="H274"/>
  <c r="J274" s="1"/>
  <c r="C274"/>
  <c r="H275"/>
  <c r="J275" s="1"/>
  <c r="H276"/>
  <c r="J276" s="1"/>
  <c r="C276"/>
  <c r="H278"/>
  <c r="J278" s="1"/>
  <c r="C278"/>
  <c r="H279"/>
  <c r="J279" s="1"/>
  <c r="C279"/>
  <c r="H280"/>
  <c r="J280" s="1"/>
  <c r="C280"/>
  <c r="H281"/>
  <c r="J281" s="1"/>
  <c r="C281"/>
  <c r="H282"/>
  <c r="J282" s="1"/>
  <c r="K282" s="1"/>
  <c r="H283"/>
  <c r="J283" s="1"/>
  <c r="C283"/>
  <c r="H284"/>
  <c r="J284" s="1"/>
  <c r="C284"/>
  <c r="J173" i="2"/>
  <c r="L173" s="1"/>
  <c r="J172"/>
  <c r="L172" s="1"/>
  <c r="H285" i="1"/>
  <c r="J285" s="1"/>
  <c r="C285"/>
  <c r="C172" i="2"/>
  <c r="C173"/>
  <c r="H286" i="1"/>
  <c r="J286" s="1"/>
  <c r="C286"/>
  <c r="H287"/>
  <c r="J287" s="1"/>
  <c r="C287"/>
  <c r="H288"/>
  <c r="J288" s="1"/>
  <c r="C288"/>
  <c r="H289"/>
  <c r="J289" s="1"/>
  <c r="C289"/>
  <c r="J174" i="2"/>
  <c r="L174" s="1"/>
  <c r="C174"/>
  <c r="H290" i="1"/>
  <c r="J290" s="1"/>
  <c r="C290"/>
  <c r="H291"/>
  <c r="J291" s="1"/>
  <c r="C291"/>
  <c r="H292"/>
  <c r="J292" s="1"/>
  <c r="C292"/>
  <c r="H293"/>
  <c r="J293" s="1"/>
  <c r="C293"/>
  <c r="J175" i="2"/>
  <c r="L175" s="1"/>
  <c r="C175"/>
  <c r="J176"/>
  <c r="L176" s="1"/>
  <c r="C176"/>
  <c r="H294" i="1"/>
  <c r="J294" s="1"/>
  <c r="C294"/>
  <c r="H295"/>
  <c r="J295" s="1"/>
  <c r="C295"/>
  <c r="H296"/>
  <c r="C296"/>
  <c r="H297"/>
  <c r="J297" s="1"/>
  <c r="C297"/>
  <c r="J177" i="2"/>
  <c r="L177" s="1"/>
  <c r="C177"/>
  <c r="H298" i="1"/>
  <c r="J298" s="1"/>
  <c r="C298"/>
  <c r="H299"/>
  <c r="J299" s="1"/>
  <c r="C299"/>
  <c r="J178" i="2"/>
  <c r="L178" s="1"/>
  <c r="C178"/>
  <c r="H300" i="1"/>
  <c r="J300" s="1"/>
  <c r="C300"/>
  <c r="H301"/>
  <c r="J301" s="1"/>
  <c r="C301"/>
  <c r="J179" i="2"/>
  <c r="L179" s="1"/>
  <c r="C179"/>
  <c r="J181"/>
  <c r="L181" s="1"/>
  <c r="C181"/>
  <c r="H302" i="1"/>
  <c r="J302" s="1"/>
  <c r="C302"/>
  <c r="J180" i="2"/>
  <c r="L180" s="1"/>
  <c r="C180"/>
  <c r="H303" i="1"/>
  <c r="J303" s="1"/>
  <c r="C303"/>
  <c r="H304"/>
  <c r="J304" s="1"/>
  <c r="C304"/>
  <c r="C305"/>
  <c r="H305"/>
  <c r="J305" s="1"/>
  <c r="J182" i="2"/>
  <c r="L182" s="1"/>
  <c r="C182"/>
  <c r="H306" i="1"/>
  <c r="J306" s="1"/>
  <c r="C306"/>
  <c r="H307"/>
  <c r="J307" s="1"/>
  <c r="C307"/>
  <c r="H308"/>
  <c r="J308" s="1"/>
  <c r="C308"/>
  <c r="H309"/>
  <c r="J309" s="1"/>
  <c r="C309"/>
  <c r="J183" i="2"/>
  <c r="L183" s="1"/>
  <c r="C183"/>
  <c r="J184"/>
  <c r="L184" s="1"/>
  <c r="C184"/>
  <c r="H310" i="1"/>
  <c r="J310" s="1"/>
  <c r="C310"/>
  <c r="H311"/>
  <c r="J311" s="1"/>
  <c r="C311"/>
  <c r="H312"/>
  <c r="J312" s="1"/>
  <c r="C312"/>
  <c r="H315"/>
  <c r="J315" s="1"/>
  <c r="C315"/>
  <c r="H313"/>
  <c r="J313" s="1"/>
  <c r="C313"/>
  <c r="H314"/>
  <c r="J314" s="1"/>
  <c r="C314"/>
  <c r="H316"/>
  <c r="J316" s="1"/>
  <c r="C316"/>
  <c r="H317"/>
  <c r="J317" s="1"/>
  <c r="C317"/>
  <c r="H318"/>
  <c r="J318" s="1"/>
  <c r="C318"/>
  <c r="H319"/>
  <c r="J319" s="1"/>
  <c r="C319"/>
  <c r="H320"/>
  <c r="J320" s="1"/>
  <c r="C320"/>
  <c r="J185" i="2"/>
  <c r="L185" s="1"/>
  <c r="C185"/>
  <c r="H321" i="1"/>
  <c r="J321" s="1"/>
  <c r="C321"/>
  <c r="H322"/>
  <c r="J322" s="1"/>
  <c r="C322"/>
  <c r="H323"/>
  <c r="J323" s="1"/>
  <c r="C323"/>
  <c r="H324"/>
  <c r="J324" s="1"/>
  <c r="C324"/>
  <c r="H325"/>
  <c r="J325" s="1"/>
  <c r="C325"/>
  <c r="H326"/>
  <c r="J326" s="1"/>
  <c r="C326"/>
  <c r="H327"/>
  <c r="J327" s="1"/>
  <c r="C327"/>
  <c r="H328"/>
  <c r="J328" s="1"/>
  <c r="C328"/>
  <c r="H329"/>
  <c r="J329" s="1"/>
  <c r="C329"/>
  <c r="H330"/>
  <c r="J330" s="1"/>
  <c r="C330"/>
  <c r="H331"/>
  <c r="J331" s="1"/>
  <c r="C331"/>
  <c r="H332"/>
  <c r="J332" s="1"/>
  <c r="C332"/>
  <c r="J187" i="2"/>
  <c r="L187" s="1"/>
  <c r="C187"/>
  <c r="J186"/>
  <c r="L186" s="1"/>
  <c r="C186"/>
  <c r="H333" i="1"/>
  <c r="J333" s="1"/>
  <c r="C333"/>
  <c r="H334"/>
  <c r="J334" s="1"/>
  <c r="C334"/>
  <c r="H335"/>
  <c r="J335" s="1"/>
  <c r="C335"/>
  <c r="H336"/>
  <c r="J336" s="1"/>
  <c r="C336"/>
  <c r="C337"/>
  <c r="H337"/>
  <c r="J337" s="1"/>
  <c r="H338"/>
  <c r="J338" s="1"/>
  <c r="C338"/>
  <c r="H340"/>
  <c r="J340" s="1"/>
  <c r="C340"/>
  <c r="H339"/>
  <c r="J339" s="1"/>
  <c r="C339"/>
  <c r="H342"/>
  <c r="J342" s="1"/>
  <c r="C342"/>
  <c r="H341"/>
  <c r="J341" s="1"/>
  <c r="C341"/>
  <c r="H344"/>
  <c r="J344" s="1"/>
  <c r="C344"/>
  <c r="H343"/>
  <c r="J343" s="1"/>
  <c r="C343"/>
  <c r="H345"/>
  <c r="J345" s="1"/>
  <c r="C345"/>
  <c r="J188" i="2"/>
  <c r="L188" s="1"/>
  <c r="C188"/>
  <c r="J189"/>
  <c r="L189" s="1"/>
  <c r="C189"/>
  <c r="H346" i="1"/>
  <c r="J346" s="1"/>
  <c r="C346"/>
  <c r="H347"/>
  <c r="J347" s="1"/>
  <c r="C347"/>
  <c r="H348"/>
  <c r="J348" s="1"/>
  <c r="C348"/>
  <c r="H349"/>
  <c r="J349" s="1"/>
  <c r="C349"/>
  <c r="H350"/>
  <c r="J350" s="1"/>
  <c r="C350"/>
  <c r="J190" i="2"/>
  <c r="L190" s="1"/>
  <c r="C190"/>
  <c r="J191"/>
  <c r="L191" s="1"/>
  <c r="C191"/>
  <c r="H351" i="1"/>
  <c r="J351" s="1"/>
  <c r="C351"/>
  <c r="J192" i="2"/>
  <c r="L192" s="1"/>
  <c r="C192"/>
  <c r="H352" i="1"/>
  <c r="J352" s="1"/>
  <c r="C352"/>
  <c r="H354"/>
  <c r="J354" s="1"/>
  <c r="C354"/>
  <c r="H353"/>
  <c r="J353" s="1"/>
  <c r="C353"/>
  <c r="H357"/>
  <c r="J357" s="1"/>
  <c r="C357"/>
  <c r="H356"/>
  <c r="J356" s="1"/>
  <c r="C356"/>
  <c r="H355"/>
  <c r="J355" s="1"/>
  <c r="C355"/>
  <c r="J196" i="2"/>
  <c r="L196" s="1"/>
  <c r="C196"/>
  <c r="J195"/>
  <c r="L195" s="1"/>
  <c r="C195"/>
  <c r="J194"/>
  <c r="L194" s="1"/>
  <c r="C194"/>
  <c r="J200"/>
  <c r="L200" s="1"/>
  <c r="C200"/>
  <c r="J199"/>
  <c r="L199" s="1"/>
  <c r="C199"/>
  <c r="J198"/>
  <c r="L198" s="1"/>
  <c r="C198"/>
  <c r="J197"/>
  <c r="L197" s="1"/>
  <c r="C197"/>
  <c r="J193"/>
  <c r="L193" s="1"/>
  <c r="C193"/>
  <c r="J230"/>
  <c r="L230" s="1"/>
  <c r="C230"/>
  <c r="J229"/>
  <c r="L229" s="1"/>
  <c r="C229"/>
  <c r="J228"/>
  <c r="L228" s="1"/>
  <c r="C228"/>
  <c r="J227"/>
  <c r="L227" s="1"/>
  <c r="C227"/>
  <c r="J226"/>
  <c r="L226" s="1"/>
  <c r="C226"/>
  <c r="J225"/>
  <c r="L225" s="1"/>
  <c r="C225"/>
  <c r="J224"/>
  <c r="L224" s="1"/>
  <c r="C224"/>
  <c r="J223"/>
  <c r="L223" s="1"/>
  <c r="C223"/>
  <c r="J222"/>
  <c r="L222" s="1"/>
  <c r="C222"/>
  <c r="J221"/>
  <c r="L221" s="1"/>
  <c r="C221"/>
  <c r="J220"/>
  <c r="L220" s="1"/>
  <c r="C220"/>
  <c r="J219"/>
  <c r="L219" s="1"/>
  <c r="C219"/>
  <c r="J218"/>
  <c r="L218" s="1"/>
  <c r="C218"/>
  <c r="J217"/>
  <c r="L217" s="1"/>
  <c r="C217"/>
  <c r="J216"/>
  <c r="L216" s="1"/>
  <c r="C216"/>
  <c r="J215"/>
  <c r="L215" s="1"/>
  <c r="C215"/>
  <c r="J214"/>
  <c r="L214" s="1"/>
  <c r="C214"/>
  <c r="J213"/>
  <c r="L213" s="1"/>
  <c r="C213"/>
  <c r="J212"/>
  <c r="L212" s="1"/>
  <c r="C212"/>
  <c r="J211"/>
  <c r="L211" s="1"/>
  <c r="C211"/>
  <c r="J210"/>
  <c r="L210" s="1"/>
  <c r="C210"/>
  <c r="J209"/>
  <c r="L209" s="1"/>
  <c r="C209"/>
  <c r="J208"/>
  <c r="L208" s="1"/>
  <c r="C208"/>
  <c r="J207"/>
  <c r="L207" s="1"/>
  <c r="C207"/>
  <c r="J206"/>
  <c r="L206" s="1"/>
  <c r="C206"/>
  <c r="J205"/>
  <c r="L205" s="1"/>
  <c r="C205"/>
  <c r="J204"/>
  <c r="L204" s="1"/>
  <c r="C204"/>
  <c r="J203"/>
  <c r="L203" s="1"/>
  <c r="C203"/>
  <c r="J202"/>
  <c r="L202" s="1"/>
  <c r="C202"/>
  <c r="J201"/>
  <c r="L201" s="1"/>
  <c r="C201"/>
  <c r="K217" i="1" l="1"/>
  <c r="K218"/>
  <c r="K173"/>
  <c r="K168"/>
  <c r="K166"/>
  <c r="K163"/>
  <c r="K165"/>
  <c r="K164"/>
  <c r="K161"/>
  <c r="K160"/>
  <c r="K159"/>
  <c r="K156"/>
  <c r="K155"/>
  <c r="K154"/>
  <c r="K153"/>
  <c r="K152"/>
  <c r="K151"/>
  <c r="K148"/>
  <c r="K147"/>
  <c r="K145"/>
  <c r="K144"/>
  <c r="K143"/>
  <c r="K142"/>
  <c r="K141"/>
  <c r="K140"/>
  <c r="K139"/>
  <c r="K136"/>
  <c r="K135"/>
  <c r="K133"/>
  <c r="K137"/>
  <c r="K131"/>
  <c r="K130"/>
  <c r="K128"/>
  <c r="K129"/>
  <c r="K127"/>
  <c r="K126"/>
  <c r="M101" i="2"/>
  <c r="M90"/>
  <c r="M88"/>
  <c r="M87"/>
  <c r="M86"/>
  <c r="M85"/>
  <c r="M84"/>
  <c r="M83"/>
  <c r="M81"/>
  <c r="M79"/>
  <c r="M80"/>
  <c r="M82"/>
  <c r="K132" i="1"/>
  <c r="K134"/>
  <c r="K138"/>
  <c r="M98" i="2"/>
  <c r="M96"/>
  <c r="M95"/>
  <c r="M94"/>
  <c r="M93"/>
  <c r="M92"/>
  <c r="M91"/>
  <c r="M89"/>
  <c r="M114"/>
  <c r="K146" i="1"/>
  <c r="M97" i="2"/>
  <c r="K185" i="1"/>
  <c r="K180"/>
  <c r="K178"/>
  <c r="M99" i="2"/>
  <c r="M100"/>
  <c r="K188" i="1"/>
  <c r="K186"/>
  <c r="K157"/>
  <c r="K158"/>
  <c r="M107" i="2"/>
  <c r="M106"/>
  <c r="M104"/>
  <c r="M103"/>
  <c r="M105"/>
  <c r="M102"/>
  <c r="M113"/>
  <c r="M110"/>
  <c r="K162" i="1"/>
  <c r="K169"/>
  <c r="K167"/>
  <c r="M109" i="2"/>
  <c r="M111"/>
  <c r="K170" i="1"/>
  <c r="K171"/>
  <c r="K172"/>
  <c r="K174"/>
  <c r="K175"/>
  <c r="K176"/>
  <c r="K177"/>
  <c r="K187"/>
  <c r="K179"/>
  <c r="K181"/>
  <c r="K182"/>
  <c r="K183"/>
  <c r="K184"/>
  <c r="M108" i="2"/>
  <c r="K189" i="1"/>
  <c r="K195"/>
  <c r="K194"/>
  <c r="K193"/>
  <c r="K190"/>
  <c r="K227"/>
  <c r="K215"/>
  <c r="K203"/>
  <c r="K202"/>
  <c r="K201"/>
  <c r="K199"/>
  <c r="K191"/>
  <c r="K192"/>
  <c r="M112" i="2"/>
  <c r="K196" i="1"/>
  <c r="M121" i="2"/>
  <c r="M118"/>
  <c r="M117"/>
  <c r="M116"/>
  <c r="M115"/>
  <c r="M122"/>
  <c r="M120"/>
  <c r="K197" i="1"/>
  <c r="K198"/>
  <c r="K200"/>
  <c r="M119" i="2"/>
  <c r="K204" i="1"/>
  <c r="K205"/>
  <c r="K206"/>
  <c r="K213"/>
  <c r="K208"/>
  <c r="K207"/>
  <c r="K241"/>
  <c r="K222"/>
  <c r="K258"/>
  <c r="K242"/>
  <c r="K236"/>
  <c r="K233"/>
  <c r="K231"/>
  <c r="K230"/>
  <c r="K211"/>
  <c r="K210"/>
  <c r="K209"/>
  <c r="M125" i="2"/>
  <c r="M124"/>
  <c r="M123"/>
  <c r="K212" i="1"/>
  <c r="K214"/>
  <c r="M140" i="2"/>
  <c r="M139"/>
  <c r="M138"/>
  <c r="M137"/>
  <c r="M136"/>
  <c r="M134"/>
  <c r="M128"/>
  <c r="M127"/>
  <c r="K216" i="1"/>
  <c r="M126" i="2"/>
  <c r="M129"/>
  <c r="K219" i="1"/>
  <c r="M130" i="2"/>
  <c r="K220" i="1"/>
  <c r="K221"/>
  <c r="K223"/>
  <c r="K250"/>
  <c r="K237"/>
  <c r="K228"/>
  <c r="K225"/>
  <c r="M131" i="2"/>
  <c r="K226" i="1"/>
  <c r="K229"/>
  <c r="M132" i="2"/>
  <c r="M133"/>
  <c r="M135"/>
  <c r="K232" i="1"/>
  <c r="M143" i="2"/>
  <c r="M141"/>
  <c r="M149"/>
  <c r="M144"/>
  <c r="M150"/>
  <c r="M148"/>
  <c r="K234" i="1"/>
  <c r="M142" i="2"/>
  <c r="K235" i="1"/>
  <c r="M146" i="2"/>
  <c r="M151"/>
  <c r="M145"/>
  <c r="K249" i="1"/>
  <c r="K246"/>
  <c r="K238"/>
  <c r="M147" i="2"/>
  <c r="K239" i="1"/>
  <c r="K240"/>
  <c r="K243"/>
  <c r="M155" i="2"/>
  <c r="M153"/>
  <c r="M162"/>
  <c r="M160"/>
  <c r="M159"/>
  <c r="M156"/>
  <c r="M152"/>
  <c r="K245" i="1"/>
  <c r="M171" i="2"/>
  <c r="M168"/>
  <c r="M167"/>
  <c r="K252" i="1"/>
  <c r="M154" i="2"/>
  <c r="K244" i="1"/>
  <c r="K293"/>
  <c r="K255"/>
  <c r="K294"/>
  <c r="K292"/>
  <c r="K259"/>
  <c r="K253"/>
  <c r="K276"/>
  <c r="K270"/>
  <c r="K269"/>
  <c r="K256"/>
  <c r="K248"/>
  <c r="K247"/>
  <c r="M157" i="2"/>
  <c r="M158"/>
  <c r="K251" i="1"/>
  <c r="K254"/>
  <c r="M164" i="2"/>
  <c r="M163"/>
  <c r="M161"/>
  <c r="M166"/>
  <c r="K305" i="1"/>
  <c r="K291"/>
  <c r="K290"/>
  <c r="K288"/>
  <c r="K261"/>
  <c r="K257"/>
  <c r="M165" i="2"/>
  <c r="K260" i="1"/>
  <c r="M170" i="2"/>
  <c r="M201"/>
  <c r="M203"/>
  <c r="M205"/>
  <c r="M207"/>
  <c r="M209"/>
  <c r="M193"/>
  <c r="M185"/>
  <c r="M184"/>
  <c r="M169"/>
  <c r="K262" i="1"/>
  <c r="K265"/>
  <c r="M176" i="2"/>
  <c r="M175"/>
  <c r="M174"/>
  <c r="M173"/>
  <c r="K287" i="1"/>
  <c r="K263"/>
  <c r="K264"/>
  <c r="K266"/>
  <c r="K267"/>
  <c r="K268"/>
  <c r="K286"/>
  <c r="K277"/>
  <c r="K271"/>
  <c r="K272"/>
  <c r="K273"/>
  <c r="K285"/>
  <c r="K274"/>
  <c r="K275"/>
  <c r="K328"/>
  <c r="K327"/>
  <c r="K325"/>
  <c r="K323"/>
  <c r="K322"/>
  <c r="K321"/>
  <c r="K320"/>
  <c r="K319"/>
  <c r="K317"/>
  <c r="K316"/>
  <c r="K314"/>
  <c r="K313"/>
  <c r="K312"/>
  <c r="K310"/>
  <c r="K309"/>
  <c r="K308"/>
  <c r="K307"/>
  <c r="K303"/>
  <c r="K302"/>
  <c r="K301"/>
  <c r="K300"/>
  <c r="K299"/>
  <c r="K298"/>
  <c r="K297"/>
  <c r="K281"/>
  <c r="K280"/>
  <c r="K279"/>
  <c r="K278"/>
  <c r="K283"/>
  <c r="K284"/>
  <c r="M172" i="2"/>
  <c r="M178"/>
  <c r="K289" i="1"/>
  <c r="K295"/>
  <c r="J296"/>
  <c r="K296" s="1"/>
  <c r="M177" i="2"/>
  <c r="M181"/>
  <c r="M179"/>
  <c r="M180"/>
  <c r="K304" i="1"/>
  <c r="M182" i="2"/>
  <c r="K306" i="1"/>
  <c r="M183" i="2"/>
  <c r="K311" i="1"/>
  <c r="K315"/>
  <c r="K318"/>
  <c r="K324"/>
  <c r="K326"/>
  <c r="K335"/>
  <c r="K333"/>
  <c r="K331"/>
  <c r="K329"/>
  <c r="K330"/>
  <c r="K338"/>
  <c r="K334"/>
  <c r="K332"/>
  <c r="M188" i="2"/>
  <c r="M189"/>
  <c r="M187"/>
  <c r="M186"/>
  <c r="K352" i="1"/>
  <c r="K349"/>
  <c r="K345"/>
  <c r="K337"/>
  <c r="K336"/>
  <c r="K340"/>
  <c r="K339"/>
  <c r="K341"/>
  <c r="K342"/>
  <c r="K343"/>
  <c r="K344"/>
  <c r="M202" i="2"/>
  <c r="M204"/>
  <c r="M206"/>
  <c r="M208"/>
  <c r="M211"/>
  <c r="K351" i="1"/>
  <c r="K348"/>
  <c r="K346"/>
  <c r="K347"/>
  <c r="M192" i="2"/>
  <c r="M191"/>
  <c r="K350" i="1"/>
  <c r="M210" i="2"/>
  <c r="M212"/>
  <c r="M214"/>
  <c r="M216"/>
  <c r="M218"/>
  <c r="M220"/>
  <c r="M222"/>
  <c r="M224"/>
  <c r="M226"/>
  <c r="M228"/>
  <c r="M190"/>
  <c r="M196"/>
  <c r="K355" i="1"/>
  <c r="K357"/>
  <c r="K353"/>
  <c r="K354"/>
  <c r="K356"/>
  <c r="M200" i="2"/>
  <c r="M195"/>
  <c r="M230"/>
  <c r="M213"/>
  <c r="M215"/>
  <c r="M217"/>
  <c r="M219"/>
  <c r="M221"/>
  <c r="M223"/>
  <c r="M225"/>
  <c r="M227"/>
  <c r="M229"/>
  <c r="M197"/>
  <c r="M199"/>
  <c r="M194"/>
  <c r="M198"/>
  <c r="H358" i="1"/>
  <c r="J358" s="1"/>
  <c r="C358"/>
  <c r="H360"/>
  <c r="J360" s="1"/>
  <c r="C360"/>
  <c r="H359"/>
  <c r="J359" s="1"/>
  <c r="C359"/>
  <c r="H361"/>
  <c r="J361" s="1"/>
  <c r="C361"/>
  <c r="H362"/>
  <c r="J362" s="1"/>
  <c r="C362"/>
  <c r="H368"/>
  <c r="J368" s="1"/>
  <c r="C368"/>
  <c r="H363"/>
  <c r="J363" s="1"/>
  <c r="C363"/>
  <c r="H364"/>
  <c r="J364" s="1"/>
  <c r="C364"/>
  <c r="H366"/>
  <c r="J366" s="1"/>
  <c r="C366"/>
  <c r="H365"/>
  <c r="J365" s="1"/>
  <c r="C365"/>
  <c r="H367"/>
  <c r="J367" s="1"/>
  <c r="C367"/>
  <c r="H369"/>
  <c r="J369" s="1"/>
  <c r="C369"/>
  <c r="H370"/>
  <c r="J370" s="1"/>
  <c r="C370"/>
  <c r="H371"/>
  <c r="J371" s="1"/>
  <c r="C371"/>
  <c r="H372"/>
  <c r="J372" s="1"/>
  <c r="C372"/>
  <c r="H373"/>
  <c r="J373" s="1"/>
  <c r="C373"/>
  <c r="H374"/>
  <c r="J374" s="1"/>
  <c r="C374"/>
  <c r="H375"/>
  <c r="J375" s="1"/>
  <c r="C375"/>
  <c r="H376"/>
  <c r="J376" s="1"/>
  <c r="C376"/>
  <c r="H378"/>
  <c r="J378" s="1"/>
  <c r="C378"/>
  <c r="H377"/>
  <c r="J377" s="1"/>
  <c r="C377"/>
  <c r="H379"/>
  <c r="J379" s="1"/>
  <c r="C379"/>
  <c r="H380"/>
  <c r="J380" s="1"/>
  <c r="C380"/>
  <c r="H382"/>
  <c r="J382" s="1"/>
  <c r="C382"/>
  <c r="H381"/>
  <c r="J381" s="1"/>
  <c r="C381"/>
  <c r="H383"/>
  <c r="J383" s="1"/>
  <c r="C383"/>
  <c r="H384"/>
  <c r="J384" s="1"/>
  <c r="C384"/>
  <c r="H385"/>
  <c r="J385" s="1"/>
  <c r="C385"/>
  <c r="H386"/>
  <c r="J386" s="1"/>
  <c r="C386"/>
  <c r="H387"/>
  <c r="J387" s="1"/>
  <c r="C387"/>
  <c r="H388"/>
  <c r="J388" s="1"/>
  <c r="C388"/>
  <c r="H389"/>
  <c r="J389" s="1"/>
  <c r="C389"/>
  <c r="H390"/>
  <c r="J390" s="1"/>
  <c r="C390"/>
  <c r="H391"/>
  <c r="J391" s="1"/>
  <c r="C391"/>
  <c r="H392"/>
  <c r="J392" s="1"/>
  <c r="C392"/>
  <c r="H393"/>
  <c r="J393" s="1"/>
  <c r="C393"/>
  <c r="H395"/>
  <c r="J395" s="1"/>
  <c r="C395"/>
  <c r="H394"/>
  <c r="J394" s="1"/>
  <c r="C394"/>
  <c r="H396"/>
  <c r="J396" s="1"/>
  <c r="C396"/>
  <c r="H397"/>
  <c r="J397" s="1"/>
  <c r="C397"/>
  <c r="H398"/>
  <c r="J398" s="1"/>
  <c r="C398"/>
  <c r="H399"/>
  <c r="J399" s="1"/>
  <c r="C399"/>
  <c r="H400"/>
  <c r="J400" s="1"/>
  <c r="C400"/>
  <c r="J401"/>
  <c r="C401"/>
  <c r="H402"/>
  <c r="J402" s="1"/>
  <c r="C402"/>
  <c r="H403"/>
  <c r="J403" s="1"/>
  <c r="C403"/>
  <c r="H404"/>
  <c r="J404" s="1"/>
  <c r="C404"/>
  <c r="H405"/>
  <c r="J405" s="1"/>
  <c r="C405"/>
  <c r="H406"/>
  <c r="J406" s="1"/>
  <c r="C406"/>
  <c r="H407"/>
  <c r="J407" s="1"/>
  <c r="C407"/>
  <c r="H408"/>
  <c r="J408" s="1"/>
  <c r="C408"/>
  <c r="H409"/>
  <c r="J409" s="1"/>
  <c r="C409"/>
  <c r="J410"/>
  <c r="C410"/>
  <c r="J412"/>
  <c r="C412"/>
  <c r="J411"/>
  <c r="C411"/>
  <c r="H413"/>
  <c r="J413" s="1"/>
  <c r="C413"/>
  <c r="H415"/>
  <c r="J415" s="1"/>
  <c r="C415"/>
  <c r="H414"/>
  <c r="J414" s="1"/>
  <c r="C414"/>
  <c r="H416"/>
  <c r="J416" s="1"/>
  <c r="C416"/>
  <c r="H417"/>
  <c r="J417" s="1"/>
  <c r="C417"/>
  <c r="H418"/>
  <c r="J418" s="1"/>
  <c r="C418"/>
  <c r="J419"/>
  <c r="C419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H420"/>
  <c r="J420" s="1"/>
  <c r="H421"/>
  <c r="J421" s="1"/>
  <c r="H422"/>
  <c r="J422" s="1"/>
  <c r="H424"/>
  <c r="J424" s="1"/>
  <c r="H423"/>
  <c r="J423" s="1"/>
  <c r="H426"/>
  <c r="J426" s="1"/>
  <c r="H425"/>
  <c r="J425" s="1"/>
  <c r="K425" s="1"/>
  <c r="H427"/>
  <c r="J427" s="1"/>
  <c r="J428"/>
  <c r="H429"/>
  <c r="J429" s="1"/>
  <c r="H431"/>
  <c r="J431" s="1"/>
  <c r="H430"/>
  <c r="J430" s="1"/>
  <c r="H432"/>
  <c r="J432" s="1"/>
  <c r="H433"/>
  <c r="J433" s="1"/>
  <c r="H441"/>
  <c r="J441" s="1"/>
  <c r="H454"/>
  <c r="J454" s="1"/>
  <c r="H453"/>
  <c r="J453" s="1"/>
  <c r="H455"/>
  <c r="J455" s="1"/>
  <c r="H457"/>
  <c r="J457" s="1"/>
  <c r="H456"/>
  <c r="J456" s="1"/>
  <c r="H452"/>
  <c r="J452" s="1"/>
  <c r="H451"/>
  <c r="J451" s="1"/>
  <c r="H450"/>
  <c r="J450" s="1"/>
  <c r="H449"/>
  <c r="J449" s="1"/>
  <c r="H448"/>
  <c r="J448" s="1"/>
  <c r="H447"/>
  <c r="J447" s="1"/>
  <c r="H446"/>
  <c r="J446" s="1"/>
  <c r="H445"/>
  <c r="J445" s="1"/>
  <c r="H444"/>
  <c r="J444" s="1"/>
  <c r="H443"/>
  <c r="J443" s="1"/>
  <c r="H442"/>
  <c r="J442" s="1"/>
  <c r="H440"/>
  <c r="J440" s="1"/>
  <c r="H439"/>
  <c r="J439" s="1"/>
  <c r="H438"/>
  <c r="J438" s="1"/>
  <c r="H437"/>
  <c r="J437" s="1"/>
  <c r="H436"/>
  <c r="J436" s="1"/>
  <c r="H435"/>
  <c r="J435" s="1"/>
  <c r="H434"/>
  <c r="J434" s="1"/>
  <c r="K359" l="1"/>
  <c r="K358"/>
  <c r="K361"/>
  <c r="K360"/>
  <c r="K362"/>
  <c r="K363"/>
  <c r="K370"/>
  <c r="K367"/>
  <c r="K368"/>
  <c r="K369"/>
  <c r="K365"/>
  <c r="K364"/>
  <c r="K366"/>
  <c r="K371"/>
  <c r="K375"/>
  <c r="K372"/>
  <c r="K373"/>
  <c r="K374"/>
  <c r="K377"/>
  <c r="K379"/>
  <c r="K378"/>
  <c r="K376"/>
  <c r="K380"/>
  <c r="K396"/>
  <c r="K400"/>
  <c r="K393"/>
  <c r="K391"/>
  <c r="K389"/>
  <c r="K387"/>
  <c r="K385"/>
  <c r="K383"/>
  <c r="K381"/>
  <c r="K382"/>
  <c r="K388"/>
  <c r="K386"/>
  <c r="K384"/>
  <c r="K390"/>
  <c r="K407"/>
  <c r="K405"/>
  <c r="K403"/>
  <c r="K399"/>
  <c r="K397"/>
  <c r="K395"/>
  <c r="K392"/>
  <c r="K398"/>
  <c r="K394"/>
  <c r="K402"/>
  <c r="K408"/>
  <c r="K404"/>
  <c r="K401"/>
  <c r="K410"/>
  <c r="K409"/>
  <c r="K406"/>
  <c r="K411"/>
  <c r="K413"/>
  <c r="K412"/>
  <c r="K416"/>
  <c r="K421"/>
  <c r="K417"/>
  <c r="K415"/>
  <c r="K414"/>
  <c r="K420"/>
  <c r="K419"/>
  <c r="K418"/>
  <c r="K428"/>
  <c r="K422"/>
  <c r="K429"/>
  <c r="K426"/>
  <c r="K423"/>
  <c r="K424"/>
  <c r="K427"/>
  <c r="K431"/>
  <c r="K430"/>
  <c r="K432"/>
  <c r="K433"/>
  <c r="K436"/>
  <c r="K441"/>
  <c r="K452"/>
  <c r="K439"/>
  <c r="K444"/>
  <c r="K454"/>
  <c r="K449"/>
  <c r="K451"/>
  <c r="K440"/>
  <c r="K453"/>
  <c r="K435"/>
  <c r="K443"/>
  <c r="K445"/>
  <c r="K456"/>
  <c r="K438"/>
  <c r="K448"/>
  <c r="K455"/>
  <c r="K447"/>
  <c r="K434"/>
  <c r="K437"/>
  <c r="K442"/>
  <c r="K446"/>
  <c r="K450"/>
  <c r="K457"/>
  <c r="K661" l="1"/>
  <c r="K641"/>
  <c r="K478"/>
  <c r="K480"/>
  <c r="H458"/>
  <c r="J458" s="1"/>
  <c r="H459"/>
  <c r="J459" s="1"/>
  <c r="H460"/>
  <c r="J460" s="1"/>
  <c r="H461"/>
  <c r="J461" s="1"/>
  <c r="H462"/>
  <c r="J462" s="1"/>
  <c r="H463"/>
  <c r="J463" s="1"/>
  <c r="H464"/>
  <c r="J464" s="1"/>
  <c r="H465"/>
  <c r="J465" s="1"/>
  <c r="H466"/>
  <c r="J466" s="1"/>
  <c r="H467"/>
  <c r="J467" s="1"/>
  <c r="H468"/>
  <c r="K468"/>
  <c r="I727"/>
  <c r="H727"/>
  <c r="I726"/>
  <c r="H726"/>
  <c r="I725"/>
  <c r="H725"/>
  <c r="H724"/>
  <c r="J724" s="1"/>
  <c r="H723"/>
  <c r="J723" s="1"/>
  <c r="H722"/>
  <c r="J722" s="1"/>
  <c r="H721"/>
  <c r="J721" s="1"/>
  <c r="H720"/>
  <c r="J720" s="1"/>
  <c r="J719"/>
  <c r="H718"/>
  <c r="J718" s="1"/>
  <c r="H717"/>
  <c r="J717" s="1"/>
  <c r="H716"/>
  <c r="J716" s="1"/>
  <c r="I715"/>
  <c r="H715"/>
  <c r="H714"/>
  <c r="J714" s="1"/>
  <c r="H713"/>
  <c r="J713" s="1"/>
  <c r="H712"/>
  <c r="J712" s="1"/>
  <c r="H711"/>
  <c r="J711" s="1"/>
  <c r="I710"/>
  <c r="H710"/>
  <c r="H709"/>
  <c r="J709" s="1"/>
  <c r="J708"/>
  <c r="J707"/>
  <c r="J706"/>
  <c r="J705"/>
  <c r="J704"/>
  <c r="H703"/>
  <c r="J703" s="1"/>
  <c r="H702"/>
  <c r="J702" s="1"/>
  <c r="H701"/>
  <c r="J701" s="1"/>
  <c r="H700"/>
  <c r="J700" s="1"/>
  <c r="I699"/>
  <c r="H699"/>
  <c r="I698"/>
  <c r="H698"/>
  <c r="H697"/>
  <c r="J697" s="1"/>
  <c r="H696"/>
  <c r="J696" s="1"/>
  <c r="I695"/>
  <c r="H695"/>
  <c r="H694"/>
  <c r="J694" s="1"/>
  <c r="I693"/>
  <c r="H693"/>
  <c r="I692"/>
  <c r="H692"/>
  <c r="I691"/>
  <c r="H691"/>
  <c r="K691"/>
  <c r="H690"/>
  <c r="K690"/>
  <c r="H689"/>
  <c r="J689" s="1"/>
  <c r="I688"/>
  <c r="H688"/>
  <c r="I687"/>
  <c r="H687"/>
  <c r="H686"/>
  <c r="J686" s="1"/>
  <c r="I685"/>
  <c r="H685"/>
  <c r="H684"/>
  <c r="J684" s="1"/>
  <c r="I683"/>
  <c r="H683"/>
  <c r="H682"/>
  <c r="J682" s="1"/>
  <c r="H681"/>
  <c r="J681" s="1"/>
  <c r="H680"/>
  <c r="J680" s="1"/>
  <c r="I679"/>
  <c r="H679"/>
  <c r="H678"/>
  <c r="J678" s="1"/>
  <c r="I677"/>
  <c r="H677"/>
  <c r="H676"/>
  <c r="J676" s="1"/>
  <c r="I675"/>
  <c r="H675"/>
  <c r="I674"/>
  <c r="H674"/>
  <c r="H673"/>
  <c r="J673" s="1"/>
  <c r="H672"/>
  <c r="J672" s="1"/>
  <c r="H671"/>
  <c r="J671" s="1"/>
  <c r="I670"/>
  <c r="H670"/>
  <c r="H669"/>
  <c r="J669" s="1"/>
  <c r="H668"/>
  <c r="J668" s="1"/>
  <c r="I667"/>
  <c r="H667"/>
  <c r="I666"/>
  <c r="H666"/>
  <c r="H665"/>
  <c r="J665" s="1"/>
  <c r="H664"/>
  <c r="J664" s="1"/>
  <c r="H663"/>
  <c r="J663" s="1"/>
  <c r="I662"/>
  <c r="H662"/>
  <c r="I661"/>
  <c r="H661"/>
  <c r="I660"/>
  <c r="H660"/>
  <c r="I659"/>
  <c r="J659" s="1"/>
  <c r="I658"/>
  <c r="H658"/>
  <c r="H657"/>
  <c r="J657" s="1"/>
  <c r="H656"/>
  <c r="J656" s="1"/>
  <c r="H655"/>
  <c r="J655" s="1"/>
  <c r="H654"/>
  <c r="J654" s="1"/>
  <c r="H653"/>
  <c r="J653" s="1"/>
  <c r="I652"/>
  <c r="J652" s="1"/>
  <c r="I651"/>
  <c r="H651"/>
  <c r="H650"/>
  <c r="J650" s="1"/>
  <c r="I649"/>
  <c r="H649"/>
  <c r="I648"/>
  <c r="H648"/>
  <c r="H647"/>
  <c r="J647" s="1"/>
  <c r="H646"/>
  <c r="J646" s="1"/>
  <c r="I645"/>
  <c r="H645"/>
  <c r="J644"/>
  <c r="H643"/>
  <c r="J643" s="1"/>
  <c r="H642"/>
  <c r="J642" s="1"/>
  <c r="I641"/>
  <c r="H641"/>
  <c r="I640"/>
  <c r="H640"/>
  <c r="H639"/>
  <c r="J639" s="1"/>
  <c r="I638"/>
  <c r="H638"/>
  <c r="H637"/>
  <c r="J637" s="1"/>
  <c r="H636"/>
  <c r="J636" s="1"/>
  <c r="H635"/>
  <c r="J635" s="1"/>
  <c r="H634"/>
  <c r="J634" s="1"/>
  <c r="H633"/>
  <c r="J633" s="1"/>
  <c r="H632"/>
  <c r="J632" s="1"/>
  <c r="H631"/>
  <c r="J631" s="1"/>
  <c r="H630"/>
  <c r="I629"/>
  <c r="H629"/>
  <c r="H628"/>
  <c r="J628" s="1"/>
  <c r="H627"/>
  <c r="J627" s="1"/>
  <c r="I626"/>
  <c r="H626"/>
  <c r="I625"/>
  <c r="H625"/>
  <c r="H624"/>
  <c r="J624" s="1"/>
  <c r="H623"/>
  <c r="J623" s="1"/>
  <c r="H622"/>
  <c r="J622" s="1"/>
  <c r="I621"/>
  <c r="H621"/>
  <c r="H620"/>
  <c r="J620" s="1"/>
  <c r="H619"/>
  <c r="J619" s="1"/>
  <c r="H618"/>
  <c r="J618" s="1"/>
  <c r="H617"/>
  <c r="J617" s="1"/>
  <c r="H616"/>
  <c r="J616" s="1"/>
  <c r="H615"/>
  <c r="J615" s="1"/>
  <c r="H614"/>
  <c r="J614" s="1"/>
  <c r="H613"/>
  <c r="J613" s="1"/>
  <c r="H612"/>
  <c r="J612" s="1"/>
  <c r="H611"/>
  <c r="J611" s="1"/>
  <c r="H610"/>
  <c r="J610" s="1"/>
  <c r="H609"/>
  <c r="J609" s="1"/>
  <c r="H608"/>
  <c r="J608" s="1"/>
  <c r="H607"/>
  <c r="J607" s="1"/>
  <c r="H606"/>
  <c r="J606" s="1"/>
  <c r="H605"/>
  <c r="J605" s="1"/>
  <c r="H604"/>
  <c r="J604" s="1"/>
  <c r="H603"/>
  <c r="J603" s="1"/>
  <c r="H602"/>
  <c r="J602" s="1"/>
  <c r="H601"/>
  <c r="J601" s="1"/>
  <c r="H600"/>
  <c r="J600" s="1"/>
  <c r="H599"/>
  <c r="J599" s="1"/>
  <c r="H598"/>
  <c r="J598" s="1"/>
  <c r="H597"/>
  <c r="J597" s="1"/>
  <c r="H596"/>
  <c r="J596" s="1"/>
  <c r="H595"/>
  <c r="J595" s="1"/>
  <c r="H594"/>
  <c r="J594" s="1"/>
  <c r="H593"/>
  <c r="J593" s="1"/>
  <c r="H592"/>
  <c r="J592" s="1"/>
  <c r="H591"/>
  <c r="J591" s="1"/>
  <c r="H590"/>
  <c r="J590" s="1"/>
  <c r="H589"/>
  <c r="J589" s="1"/>
  <c r="H588"/>
  <c r="J588" s="1"/>
  <c r="H587"/>
  <c r="J587" s="1"/>
  <c r="H586"/>
  <c r="J586" s="1"/>
  <c r="H585"/>
  <c r="J585" s="1"/>
  <c r="H584"/>
  <c r="J584" s="1"/>
  <c r="H583"/>
  <c r="J583" s="1"/>
  <c r="H582"/>
  <c r="J582" s="1"/>
  <c r="H581"/>
  <c r="J581" s="1"/>
  <c r="H580"/>
  <c r="J580" s="1"/>
  <c r="H579"/>
  <c r="J579" s="1"/>
  <c r="H578"/>
  <c r="J578" s="1"/>
  <c r="H577"/>
  <c r="J577" s="1"/>
  <c r="H576"/>
  <c r="J576" s="1"/>
  <c r="H575"/>
  <c r="J575" s="1"/>
  <c r="H574"/>
  <c r="J574" s="1"/>
  <c r="H573"/>
  <c r="J573" s="1"/>
  <c r="H572"/>
  <c r="J572" s="1"/>
  <c r="H571"/>
  <c r="J571" s="1"/>
  <c r="H570"/>
  <c r="J570" s="1"/>
  <c r="H569"/>
  <c r="J569" s="1"/>
  <c r="H568"/>
  <c r="K568"/>
  <c r="H567"/>
  <c r="J567" s="1"/>
  <c r="J566"/>
  <c r="H565"/>
  <c r="J565" s="1"/>
  <c r="H564"/>
  <c r="J564" s="1"/>
  <c r="H563"/>
  <c r="J563" s="1"/>
  <c r="H562"/>
  <c r="J562" s="1"/>
  <c r="H561"/>
  <c r="J561" s="1"/>
  <c r="H560"/>
  <c r="J560" s="1"/>
  <c r="H559"/>
  <c r="J559" s="1"/>
  <c r="H558"/>
  <c r="J558" s="1"/>
  <c r="H557"/>
  <c r="J557" s="1"/>
  <c r="H556"/>
  <c r="J556" s="1"/>
  <c r="H555"/>
  <c r="J555" s="1"/>
  <c r="H554"/>
  <c r="J554" s="1"/>
  <c r="H553"/>
  <c r="J553" s="1"/>
  <c r="H552"/>
  <c r="J552" s="1"/>
  <c r="J551"/>
  <c r="H550"/>
  <c r="J550" s="1"/>
  <c r="H549"/>
  <c r="J549" s="1"/>
  <c r="H548"/>
  <c r="J548" s="1"/>
  <c r="H547"/>
  <c r="J547" s="1"/>
  <c r="H546"/>
  <c r="J546" s="1"/>
  <c r="H545"/>
  <c r="J545" s="1"/>
  <c r="H544"/>
  <c r="J544" s="1"/>
  <c r="H543"/>
  <c r="J543" s="1"/>
  <c r="H542"/>
  <c r="J542" s="1"/>
  <c r="H541"/>
  <c r="J541" s="1"/>
  <c r="H540"/>
  <c r="J540" s="1"/>
  <c r="H539"/>
  <c r="J539" s="1"/>
  <c r="H538"/>
  <c r="J538" s="1"/>
  <c r="H537"/>
  <c r="J537" s="1"/>
  <c r="H536"/>
  <c r="J536" s="1"/>
  <c r="H535"/>
  <c r="J535" s="1"/>
  <c r="H534"/>
  <c r="J534" s="1"/>
  <c r="H533"/>
  <c r="J533" s="1"/>
  <c r="H532"/>
  <c r="J532" s="1"/>
  <c r="H531"/>
  <c r="J531" s="1"/>
  <c r="H530"/>
  <c r="J530" s="1"/>
  <c r="H529"/>
  <c r="J529" s="1"/>
  <c r="H528"/>
  <c r="J528" s="1"/>
  <c r="H527"/>
  <c r="J527" s="1"/>
  <c r="H526"/>
  <c r="J526" s="1"/>
  <c r="H525"/>
  <c r="J525" s="1"/>
  <c r="H524"/>
  <c r="J524" s="1"/>
  <c r="H523"/>
  <c r="J523" s="1"/>
  <c r="H522"/>
  <c r="J522" s="1"/>
  <c r="J521"/>
  <c r="H520"/>
  <c r="J520" s="1"/>
  <c r="H519"/>
  <c r="J519" s="1"/>
  <c r="H518"/>
  <c r="J518" s="1"/>
  <c r="H517"/>
  <c r="J517" s="1"/>
  <c r="H516"/>
  <c r="J516" s="1"/>
  <c r="H515"/>
  <c r="J515" s="1"/>
  <c r="H514"/>
  <c r="J514" s="1"/>
  <c r="H513"/>
  <c r="J513" s="1"/>
  <c r="H512"/>
  <c r="J512" s="1"/>
  <c r="H511"/>
  <c r="J511" s="1"/>
  <c r="H510"/>
  <c r="J510" s="1"/>
  <c r="J509"/>
  <c r="H508"/>
  <c r="J508" s="1"/>
  <c r="H507"/>
  <c r="J507" s="1"/>
  <c r="H506"/>
  <c r="J506" s="1"/>
  <c r="H505"/>
  <c r="J505" s="1"/>
  <c r="H504"/>
  <c r="J504" s="1"/>
  <c r="H503"/>
  <c r="J503" s="1"/>
  <c r="H502"/>
  <c r="J502" s="1"/>
  <c r="H501"/>
  <c r="J501" s="1"/>
  <c r="H500"/>
  <c r="J500" s="1"/>
  <c r="H499"/>
  <c r="J499" s="1"/>
  <c r="H498"/>
  <c r="J498" s="1"/>
  <c r="H497"/>
  <c r="J497" s="1"/>
  <c r="H496"/>
  <c r="J496" s="1"/>
  <c r="J495"/>
  <c r="H494"/>
  <c r="J494" s="1"/>
  <c r="H493"/>
  <c r="J493" s="1"/>
  <c r="H492"/>
  <c r="J492" s="1"/>
  <c r="H491"/>
  <c r="J491" s="1"/>
  <c r="H490"/>
  <c r="J490" s="1"/>
  <c r="H489"/>
  <c r="J489" s="1"/>
  <c r="H488"/>
  <c r="J488" s="1"/>
  <c r="H487"/>
  <c r="J487" s="1"/>
  <c r="H486"/>
  <c r="J486" s="1"/>
  <c r="H485"/>
  <c r="J485" s="1"/>
  <c r="H484"/>
  <c r="J484" s="1"/>
  <c r="H483"/>
  <c r="J483" s="1"/>
  <c r="H482"/>
  <c r="J482" s="1"/>
  <c r="H481"/>
  <c r="J481" s="1"/>
  <c r="H480"/>
  <c r="H479"/>
  <c r="J479" s="1"/>
  <c r="H478"/>
  <c r="H477"/>
  <c r="J477" s="1"/>
  <c r="H476"/>
  <c r="J476" s="1"/>
  <c r="H475"/>
  <c r="J475" s="1"/>
  <c r="H474"/>
  <c r="J474" s="1"/>
  <c r="H473"/>
  <c r="J473" s="1"/>
  <c r="H472"/>
  <c r="J472" s="1"/>
  <c r="K472" s="1"/>
  <c r="H471"/>
  <c r="J471" s="1"/>
  <c r="H470"/>
  <c r="H469"/>
  <c r="J469" s="1"/>
  <c r="H728"/>
  <c r="J728" s="1"/>
  <c r="H729"/>
  <c r="J729" s="1"/>
  <c r="H730"/>
  <c r="J730" s="1"/>
  <c r="H731"/>
  <c r="J731" s="1"/>
  <c r="H732"/>
  <c r="J732" s="1"/>
  <c r="H734"/>
  <c r="J734" s="1"/>
  <c r="H733"/>
  <c r="J733" s="1"/>
  <c r="H735"/>
  <c r="J735" s="1"/>
  <c r="H736"/>
  <c r="J736" s="1"/>
  <c r="H737"/>
  <c r="J737" s="1"/>
  <c r="H738"/>
  <c r="J738" s="1"/>
  <c r="H739"/>
  <c r="J739" s="1"/>
  <c r="H740"/>
  <c r="J740" s="1"/>
  <c r="H741"/>
  <c r="J741" s="1"/>
  <c r="H742"/>
  <c r="J742" s="1"/>
  <c r="K524" l="1"/>
  <c r="K489"/>
  <c r="K492"/>
  <c r="K565"/>
  <c r="K560"/>
  <c r="K548"/>
  <c r="J698"/>
  <c r="K698" s="1"/>
  <c r="K665"/>
  <c r="K680"/>
  <c r="K701"/>
  <c r="K703"/>
  <c r="K709"/>
  <c r="K463"/>
  <c r="K459"/>
  <c r="K483"/>
  <c r="K563"/>
  <c r="K567"/>
  <c r="K491"/>
  <c r="K495"/>
  <c r="K546"/>
  <c r="K532"/>
  <c r="K534"/>
  <c r="K536"/>
  <c r="K538"/>
  <c r="K540"/>
  <c r="K542"/>
  <c r="K465"/>
  <c r="K522"/>
  <c r="K558"/>
  <c r="K566"/>
  <c r="K668"/>
  <c r="K464"/>
  <c r="K502"/>
  <c r="K646"/>
  <c r="K694"/>
  <c r="K708"/>
  <c r="K663"/>
  <c r="K544"/>
  <c r="J649"/>
  <c r="K649" s="1"/>
  <c r="J688"/>
  <c r="K688" s="1"/>
  <c r="J699"/>
  <c r="K699" s="1"/>
  <c r="K736"/>
  <c r="J687"/>
  <c r="K687" s="1"/>
  <c r="K494"/>
  <c r="K496"/>
  <c r="K504"/>
  <c r="K508"/>
  <c r="K530"/>
  <c r="K553"/>
  <c r="K678"/>
  <c r="J683"/>
  <c r="K683" s="1"/>
  <c r="K704"/>
  <c r="K712"/>
  <c r="J660"/>
  <c r="K660" s="1"/>
  <c r="J470"/>
  <c r="K470" s="1"/>
  <c r="K659"/>
  <c r="K550"/>
  <c r="K552"/>
  <c r="K561"/>
  <c r="K526"/>
  <c r="K528"/>
  <c r="K498"/>
  <c r="K500"/>
  <c r="K506"/>
  <c r="K467"/>
  <c r="K460"/>
  <c r="K461"/>
  <c r="K458"/>
  <c r="K462"/>
  <c r="K466"/>
  <c r="K481"/>
  <c r="K484"/>
  <c r="K555"/>
  <c r="K557"/>
  <c r="K631"/>
  <c r="K633"/>
  <c r="K635"/>
  <c r="K637"/>
  <c r="J640"/>
  <c r="K640" s="1"/>
  <c r="J645"/>
  <c r="K645" s="1"/>
  <c r="K671"/>
  <c r="J677"/>
  <c r="K682"/>
  <c r="K711"/>
  <c r="K713"/>
  <c r="K722"/>
  <c r="K724"/>
  <c r="K673"/>
  <c r="J651"/>
  <c r="K651" s="1"/>
  <c r="K488"/>
  <c r="K497"/>
  <c r="K499"/>
  <c r="K501"/>
  <c r="K503"/>
  <c r="K505"/>
  <c r="K507"/>
  <c r="K509"/>
  <c r="K556"/>
  <c r="K622"/>
  <c r="K624"/>
  <c r="K627"/>
  <c r="K643"/>
  <c r="J658"/>
  <c r="K658" s="1"/>
  <c r="K681"/>
  <c r="J692"/>
  <c r="K692" s="1"/>
  <c r="K702"/>
  <c r="K714"/>
  <c r="K721"/>
  <c r="K723"/>
  <c r="K486"/>
  <c r="K559"/>
  <c r="K564"/>
  <c r="J625"/>
  <c r="K630" s="1"/>
  <c r="J670"/>
  <c r="K670" s="1"/>
  <c r="K672"/>
  <c r="J679"/>
  <c r="K679" s="1"/>
  <c r="K705"/>
  <c r="J710"/>
  <c r="K710" s="1"/>
  <c r="J715"/>
  <c r="K715" s="1"/>
  <c r="K717"/>
  <c r="K719"/>
  <c r="K554"/>
  <c r="K482"/>
  <c r="K485"/>
  <c r="K490"/>
  <c r="K493"/>
  <c r="K521"/>
  <c r="J621"/>
  <c r="K621" s="1"/>
  <c r="K623"/>
  <c r="K642"/>
  <c r="K644"/>
  <c r="J648"/>
  <c r="K648" s="1"/>
  <c r="J666"/>
  <c r="K666" s="1"/>
  <c r="J667"/>
  <c r="K667" s="1"/>
  <c r="K669"/>
  <c r="J675"/>
  <c r="K675" s="1"/>
  <c r="J695"/>
  <c r="K695" s="1"/>
  <c r="J726"/>
  <c r="K726" s="1"/>
  <c r="J727"/>
  <c r="K727" s="1"/>
  <c r="J685"/>
  <c r="K685" s="1"/>
  <c r="K487"/>
  <c r="K562"/>
  <c r="K647"/>
  <c r="K689"/>
  <c r="K700"/>
  <c r="K720"/>
  <c r="K473"/>
  <c r="K477"/>
  <c r="K510"/>
  <c r="K639"/>
  <c r="K654"/>
  <c r="K511"/>
  <c r="K569"/>
  <c r="K573"/>
  <c r="K585"/>
  <c r="K589"/>
  <c r="K593"/>
  <c r="K655"/>
  <c r="K696"/>
  <c r="K729"/>
  <c r="K475"/>
  <c r="K479"/>
  <c r="K512"/>
  <c r="K516"/>
  <c r="K520"/>
  <c r="K523"/>
  <c r="K525"/>
  <c r="K527"/>
  <c r="K529"/>
  <c r="K531"/>
  <c r="K533"/>
  <c r="K535"/>
  <c r="K537"/>
  <c r="K539"/>
  <c r="K541"/>
  <c r="K543"/>
  <c r="K545"/>
  <c r="K547"/>
  <c r="K549"/>
  <c r="K551"/>
  <c r="K570"/>
  <c r="K574"/>
  <c r="K578"/>
  <c r="K582"/>
  <c r="K586"/>
  <c r="K590"/>
  <c r="K594"/>
  <c r="K598"/>
  <c r="K602"/>
  <c r="K606"/>
  <c r="K610"/>
  <c r="K614"/>
  <c r="K618"/>
  <c r="K632"/>
  <c r="K634"/>
  <c r="K636"/>
  <c r="J638"/>
  <c r="K638" s="1"/>
  <c r="K650"/>
  <c r="K652"/>
  <c r="K656"/>
  <c r="J674"/>
  <c r="K674" s="1"/>
  <c r="K676"/>
  <c r="K684"/>
  <c r="K686"/>
  <c r="K697"/>
  <c r="K707"/>
  <c r="K716"/>
  <c r="K718"/>
  <c r="J725"/>
  <c r="K725" s="1"/>
  <c r="K514"/>
  <c r="K518"/>
  <c r="K572"/>
  <c r="K576"/>
  <c r="K580"/>
  <c r="K584"/>
  <c r="K588"/>
  <c r="K592"/>
  <c r="K596"/>
  <c r="K600"/>
  <c r="K604"/>
  <c r="K608"/>
  <c r="K612"/>
  <c r="K616"/>
  <c r="K620"/>
  <c r="K474"/>
  <c r="K515"/>
  <c r="K519"/>
  <c r="K577"/>
  <c r="K581"/>
  <c r="K597"/>
  <c r="K601"/>
  <c r="K605"/>
  <c r="K609"/>
  <c r="K613"/>
  <c r="K617"/>
  <c r="J629"/>
  <c r="K629" s="1"/>
  <c r="K706"/>
  <c r="K469"/>
  <c r="K471"/>
  <c r="K476"/>
  <c r="K513"/>
  <c r="K517"/>
  <c r="K571"/>
  <c r="K575"/>
  <c r="K579"/>
  <c r="K583"/>
  <c r="K587"/>
  <c r="K591"/>
  <c r="K595"/>
  <c r="K599"/>
  <c r="K603"/>
  <c r="K607"/>
  <c r="K611"/>
  <c r="K615"/>
  <c r="K619"/>
  <c r="J626"/>
  <c r="K626" s="1"/>
  <c r="K628"/>
  <c r="K653"/>
  <c r="K657"/>
  <c r="J662"/>
  <c r="K662" s="1"/>
  <c r="K664"/>
  <c r="K677"/>
  <c r="J693"/>
  <c r="K693" s="1"/>
  <c r="K732"/>
  <c r="K728"/>
  <c r="K730"/>
  <c r="K741"/>
  <c r="K737"/>
  <c r="K735"/>
  <c r="K731"/>
  <c r="K733"/>
  <c r="K734"/>
  <c r="K739"/>
  <c r="K740"/>
  <c r="K738"/>
  <c r="K742"/>
  <c r="K625" l="1"/>
  <c r="H743"/>
  <c r="J743" s="1"/>
  <c r="H744"/>
  <c r="K743" l="1"/>
  <c r="H854"/>
  <c r="J854" s="1"/>
  <c r="J744"/>
  <c r="H745"/>
  <c r="J745" s="1"/>
  <c r="H746"/>
  <c r="J746" s="1"/>
  <c r="H747"/>
  <c r="J747" s="1"/>
  <c r="J748"/>
  <c r="H749"/>
  <c r="J749" s="1"/>
  <c r="H856"/>
  <c r="J856" s="1"/>
  <c r="H855"/>
  <c r="J855" s="1"/>
  <c r="H853"/>
  <c r="J853" s="1"/>
  <c r="H852"/>
  <c r="J852" s="1"/>
  <c r="H851"/>
  <c r="J851" s="1"/>
  <c r="H850"/>
  <c r="J850" s="1"/>
  <c r="H849"/>
  <c r="J849" s="1"/>
  <c r="H848"/>
  <c r="J848" s="1"/>
  <c r="H847"/>
  <c r="J847" s="1"/>
  <c r="H846"/>
  <c r="J846" s="1"/>
  <c r="H845"/>
  <c r="J845" s="1"/>
  <c r="H844"/>
  <c r="J844" s="1"/>
  <c r="H843"/>
  <c r="J843" s="1"/>
  <c r="H842"/>
  <c r="J842" s="1"/>
  <c r="H841"/>
  <c r="J841" s="1"/>
  <c r="H840"/>
  <c r="J840" s="1"/>
  <c r="H839"/>
  <c r="J839" s="1"/>
  <c r="H838"/>
  <c r="J838" s="1"/>
  <c r="H837"/>
  <c r="J837" s="1"/>
  <c r="H836"/>
  <c r="J836" s="1"/>
  <c r="H835"/>
  <c r="J835" s="1"/>
  <c r="H834"/>
  <c r="J834" s="1"/>
  <c r="H833"/>
  <c r="J833" s="1"/>
  <c r="H832"/>
  <c r="J832" s="1"/>
  <c r="H831"/>
  <c r="J831" s="1"/>
  <c r="H830"/>
  <c r="J830" s="1"/>
  <c r="H829"/>
  <c r="J829" s="1"/>
  <c r="H828"/>
  <c r="J828" s="1"/>
  <c r="H827"/>
  <c r="J827" s="1"/>
  <c r="H826"/>
  <c r="J826" s="1"/>
  <c r="H825"/>
  <c r="J825" s="1"/>
  <c r="H824"/>
  <c r="J824" s="1"/>
  <c r="H823"/>
  <c r="J823" s="1"/>
  <c r="H822"/>
  <c r="J822" s="1"/>
  <c r="H821"/>
  <c r="J821" s="1"/>
  <c r="H820"/>
  <c r="J820" s="1"/>
  <c r="H819"/>
  <c r="J819" s="1"/>
  <c r="H818"/>
  <c r="J818" s="1"/>
  <c r="H817"/>
  <c r="J817" s="1"/>
  <c r="H816"/>
  <c r="J816" s="1"/>
  <c r="H815"/>
  <c r="J815" s="1"/>
  <c r="H814"/>
  <c r="J814" s="1"/>
  <c r="H813"/>
  <c r="J813" s="1"/>
  <c r="H812"/>
  <c r="J812" s="1"/>
  <c r="H811"/>
  <c r="J811" s="1"/>
  <c r="H810"/>
  <c r="J810" s="1"/>
  <c r="H809"/>
  <c r="J809" s="1"/>
  <c r="H808"/>
  <c r="J808" s="1"/>
  <c r="H807"/>
  <c r="J807" s="1"/>
  <c r="H806"/>
  <c r="J806" s="1"/>
  <c r="H805"/>
  <c r="J805" s="1"/>
  <c r="H804"/>
  <c r="J804" s="1"/>
  <c r="H803"/>
  <c r="J803" s="1"/>
  <c r="H802"/>
  <c r="J802" s="1"/>
  <c r="H801"/>
  <c r="J801" s="1"/>
  <c r="H800"/>
  <c r="J800" s="1"/>
  <c r="H799"/>
  <c r="J799" s="1"/>
  <c r="H798"/>
  <c r="J798" s="1"/>
  <c r="H797"/>
  <c r="J797" s="1"/>
  <c r="H750"/>
  <c r="J750" s="1"/>
  <c r="H751"/>
  <c r="J751" s="1"/>
  <c r="H796"/>
  <c r="J796" s="1"/>
  <c r="H795"/>
  <c r="J795" s="1"/>
  <c r="H794"/>
  <c r="J794" s="1"/>
  <c r="H793"/>
  <c r="J793" s="1"/>
  <c r="H792"/>
  <c r="J792" s="1"/>
  <c r="H791"/>
  <c r="J791" s="1"/>
  <c r="H790"/>
  <c r="J790" s="1"/>
  <c r="H789"/>
  <c r="J789" s="1"/>
  <c r="H788"/>
  <c r="J788" s="1"/>
  <c r="H787"/>
  <c r="J787" s="1"/>
  <c r="H786"/>
  <c r="J786" s="1"/>
  <c r="H785"/>
  <c r="K785"/>
  <c r="H784"/>
  <c r="K784"/>
  <c r="H783"/>
  <c r="K783"/>
  <c r="H782"/>
  <c r="K782"/>
  <c r="H781"/>
  <c r="H780"/>
  <c r="J780" s="1"/>
  <c r="H779"/>
  <c r="J779" s="1"/>
  <c r="H778"/>
  <c r="J778" s="1"/>
  <c r="H777"/>
  <c r="J777" s="1"/>
  <c r="H776"/>
  <c r="J776" s="1"/>
  <c r="H775"/>
  <c r="J775" s="1"/>
  <c r="H774"/>
  <c r="J774" s="1"/>
  <c r="H773"/>
  <c r="J773" s="1"/>
  <c r="H772"/>
  <c r="J772" s="1"/>
  <c r="H771"/>
  <c r="J771" s="1"/>
  <c r="H770"/>
  <c r="J770" s="1"/>
  <c r="H769"/>
  <c r="J769" s="1"/>
  <c r="H768"/>
  <c r="J768" s="1"/>
  <c r="H767"/>
  <c r="J767" s="1"/>
  <c r="H766"/>
  <c r="J766" s="1"/>
  <c r="H765"/>
  <c r="J765" s="1"/>
  <c r="H764"/>
  <c r="J764" s="1"/>
  <c r="H763"/>
  <c r="J763" s="1"/>
  <c r="H762"/>
  <c r="J762" s="1"/>
  <c r="H761"/>
  <c r="J761" s="1"/>
  <c r="H760"/>
  <c r="J760" s="1"/>
  <c r="H759"/>
  <c r="J759" s="1"/>
  <c r="H758"/>
  <c r="J758" s="1"/>
  <c r="H757"/>
  <c r="J757" s="1"/>
  <c r="H756"/>
  <c r="J756" s="1"/>
  <c r="H755"/>
  <c r="J755" s="1"/>
  <c r="H752"/>
  <c r="J752" s="1"/>
  <c r="H754"/>
  <c r="J754" s="1"/>
  <c r="H753"/>
  <c r="K749" l="1"/>
  <c r="K855"/>
  <c r="K856"/>
  <c r="K801"/>
  <c r="K776"/>
  <c r="K778"/>
  <c r="K807"/>
  <c r="K746"/>
  <c r="K810"/>
  <c r="K812"/>
  <c r="K816"/>
  <c r="K818"/>
  <c r="K820"/>
  <c r="K824"/>
  <c r="K828"/>
  <c r="K836"/>
  <c r="K838"/>
  <c r="K840"/>
  <c r="K844"/>
  <c r="K846"/>
  <c r="K848"/>
  <c r="K850"/>
  <c r="K835"/>
  <c r="K837"/>
  <c r="K839"/>
  <c r="K841"/>
  <c r="K843"/>
  <c r="K851"/>
  <c r="K853"/>
  <c r="K802"/>
  <c r="K804"/>
  <c r="K809"/>
  <c r="K811"/>
  <c r="K813"/>
  <c r="K815"/>
  <c r="K819"/>
  <c r="K823"/>
  <c r="K745"/>
  <c r="K770"/>
  <c r="K799"/>
  <c r="K829"/>
  <c r="K834"/>
  <c r="K825"/>
  <c r="K830"/>
  <c r="K752"/>
  <c r="K762"/>
  <c r="K764"/>
  <c r="K766"/>
  <c r="K768"/>
  <c r="K775"/>
  <c r="K779"/>
  <c r="K787"/>
  <c r="K789"/>
  <c r="K791"/>
  <c r="K793"/>
  <c r="K795"/>
  <c r="K751"/>
  <c r="K797"/>
  <c r="K805"/>
  <c r="K827"/>
  <c r="K832"/>
  <c r="K744"/>
  <c r="K781"/>
  <c r="K826"/>
  <c r="K842"/>
  <c r="K747"/>
  <c r="K771"/>
  <c r="K788"/>
  <c r="K790"/>
  <c r="K792"/>
  <c r="K794"/>
  <c r="K750"/>
  <c r="K803"/>
  <c r="K806"/>
  <c r="K831"/>
  <c r="K847"/>
  <c r="K849"/>
  <c r="K852"/>
  <c r="K854"/>
  <c r="K748"/>
  <c r="K845"/>
  <c r="K833"/>
  <c r="K822"/>
  <c r="K821"/>
  <c r="K817"/>
  <c r="K814"/>
  <c r="K808"/>
  <c r="K754"/>
  <c r="K755"/>
  <c r="K757"/>
  <c r="K761"/>
  <c r="K765"/>
  <c r="K772"/>
  <c r="K800"/>
  <c r="K798"/>
  <c r="K796"/>
  <c r="K786"/>
  <c r="K780"/>
  <c r="K777"/>
  <c r="K774"/>
  <c r="K773"/>
  <c r="K769"/>
  <c r="K767"/>
  <c r="K763"/>
  <c r="K760"/>
  <c r="K759"/>
  <c r="K758"/>
  <c r="K756"/>
  <c r="J753"/>
  <c r="K753" s="1"/>
</calcChain>
</file>

<file path=xl/sharedStrings.xml><?xml version="1.0" encoding="utf-8"?>
<sst xmlns="http://schemas.openxmlformats.org/spreadsheetml/2006/main" count="2252" uniqueCount="501">
  <si>
    <t>WE CALCULATE YOUR RISK AND REWARD AND GIVE YOU MAXIMUM RETURNS</t>
  </si>
  <si>
    <t>TRACK RECORD</t>
  </si>
  <si>
    <t>DATE</t>
  </si>
  <si>
    <t>SCRIPT</t>
  </si>
  <si>
    <t>RECO</t>
  </si>
  <si>
    <t>RATE</t>
  </si>
  <si>
    <t>BOOKED AT 1</t>
  </si>
  <si>
    <t>BOOKED AT 2</t>
  </si>
  <si>
    <t>P1</t>
  </si>
  <si>
    <t>P2</t>
  </si>
  <si>
    <t>TOTAL POINTS</t>
  </si>
  <si>
    <t>Profit &amp; Loss</t>
  </si>
  <si>
    <t>CIPLA</t>
  </si>
  <si>
    <t>BUY</t>
  </si>
  <si>
    <t>SBIN</t>
  </si>
  <si>
    <t>RELIANCE</t>
  </si>
  <si>
    <t>SELL</t>
  </si>
  <si>
    <t>NO. OF SHARES</t>
  </si>
  <si>
    <t>CEATLTD</t>
  </si>
  <si>
    <t>ABIRLANUVO</t>
  </si>
  <si>
    <t>SUNPHARMA</t>
  </si>
  <si>
    <t>MFSL</t>
  </si>
  <si>
    <t>ADANIENT</t>
  </si>
  <si>
    <t>PCJWELLERS</t>
  </si>
  <si>
    <t>HUDCO</t>
  </si>
  <si>
    <t>TECHMAHINDRA</t>
  </si>
  <si>
    <t>VEDANTA</t>
  </si>
  <si>
    <t>DIVISLAB</t>
  </si>
  <si>
    <t>LUPIN</t>
  </si>
  <si>
    <t>SHRIRAM EPC</t>
  </si>
  <si>
    <t>VEDL</t>
  </si>
  <si>
    <t>AU BANK</t>
  </si>
  <si>
    <t>MINDTEK</t>
  </si>
  <si>
    <t>CDSL</t>
  </si>
  <si>
    <t>TATAMOTOR</t>
  </si>
  <si>
    <t>BAJAJ ELECTRICAL</t>
  </si>
  <si>
    <t>KSBPUMPS</t>
  </si>
  <si>
    <t>ZANDU REALITY</t>
  </si>
  <si>
    <t>SUNTV</t>
  </si>
  <si>
    <t>MCX</t>
  </si>
  <si>
    <t>APOLLOHOSP</t>
  </si>
  <si>
    <t>TATAMETALLIC</t>
  </si>
  <si>
    <t>KRBL</t>
  </si>
  <si>
    <t>BATAINDIA</t>
  </si>
  <si>
    <t>RELCAPITAL</t>
  </si>
  <si>
    <t>BERGERPAINTS</t>
  </si>
  <si>
    <t>SURYA ROSHNI</t>
  </si>
  <si>
    <t>PERSISTENCE</t>
  </si>
  <si>
    <t>IRB</t>
  </si>
  <si>
    <t>STAR</t>
  </si>
  <si>
    <t>RBL</t>
  </si>
  <si>
    <t>TORRENT</t>
  </si>
  <si>
    <t>AUROPHARMA</t>
  </si>
  <si>
    <t>WABAG</t>
  </si>
  <si>
    <t>RAJESHEXPO</t>
  </si>
  <si>
    <t>VAKRANGEE</t>
  </si>
  <si>
    <t>HATSUN</t>
  </si>
  <si>
    <t>SPAL</t>
  </si>
  <si>
    <t>AVRSMART</t>
  </si>
  <si>
    <t>L&amp;T</t>
  </si>
  <si>
    <t>MARATHON</t>
  </si>
  <si>
    <t>KPRMILL</t>
  </si>
  <si>
    <t>MAWANASUG</t>
  </si>
  <si>
    <t>ACC</t>
  </si>
  <si>
    <t>SASTASUNDR</t>
  </si>
  <si>
    <t>PVR</t>
  </si>
  <si>
    <t>KIRLOSENG</t>
  </si>
  <si>
    <t>MARICO</t>
  </si>
  <si>
    <t>EIDPARRY</t>
  </si>
  <si>
    <t>IIFL</t>
  </si>
  <si>
    <t>ENDURANCE</t>
  </si>
  <si>
    <t>ADLABS</t>
  </si>
  <si>
    <t>INFRATEL</t>
  </si>
  <si>
    <t>GODREJPC</t>
  </si>
  <si>
    <t>AIRTEL</t>
  </si>
  <si>
    <t>GREENPLAY</t>
  </si>
  <si>
    <t>CHENNAIPETRO</t>
  </si>
  <si>
    <t>BHARATFORG</t>
  </si>
  <si>
    <t>RBLBANK</t>
  </si>
  <si>
    <t>AGARIND</t>
  </si>
  <si>
    <t>MANNAPURAM</t>
  </si>
  <si>
    <t>SHILPAMED</t>
  </si>
  <si>
    <t>L&amp;T FIN</t>
  </si>
  <si>
    <t>MOIL</t>
  </si>
  <si>
    <t>MUTHHOOTFIN</t>
  </si>
  <si>
    <t>ZUARI</t>
  </si>
  <si>
    <t>CESC</t>
  </si>
  <si>
    <t>UPL</t>
  </si>
  <si>
    <t>BIOCON</t>
  </si>
  <si>
    <t>NAHARINDUS</t>
  </si>
  <si>
    <t>AXISBANK</t>
  </si>
  <si>
    <t>GSFC</t>
  </si>
  <si>
    <t>DRREDDY</t>
  </si>
  <si>
    <t>ARCOTECH</t>
  </si>
  <si>
    <t>MCDOWELL</t>
  </si>
  <si>
    <t>VINAIORGA</t>
  </si>
  <si>
    <t>DEEPAKFERT</t>
  </si>
  <si>
    <t>PFC</t>
  </si>
  <si>
    <t>SRTRANSFIN</t>
  </si>
  <si>
    <t>TRIVENI</t>
  </si>
  <si>
    <t>DWARKESH</t>
  </si>
  <si>
    <t>ADI</t>
  </si>
  <si>
    <t>ASIANPAINTS</t>
  </si>
  <si>
    <t>GPPL</t>
  </si>
  <si>
    <t>BRITANNIA </t>
  </si>
  <si>
    <t>KSCL </t>
  </si>
  <si>
    <t>CEAT </t>
  </si>
  <si>
    <t>DALMIABHA </t>
  </si>
  <si>
    <t xml:space="preserve">JUBILANT FOOD </t>
  </si>
  <si>
    <t>JUST DIAL</t>
  </si>
  <si>
    <t>BALKRISHN</t>
  </si>
  <si>
    <t>EXIDE IND</t>
  </si>
  <si>
    <t>JUBILANT</t>
  </si>
  <si>
    <t>OIL</t>
  </si>
  <si>
    <t>SRF</t>
  </si>
  <si>
    <t>ESCORT</t>
  </si>
  <si>
    <t>KPIT</t>
  </si>
  <si>
    <t>ENGINERSIN</t>
  </si>
  <si>
    <t>REPCOHOME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</si>
  <si>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</si>
  <si>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BALRAMPUR</t>
  </si>
  <si>
    <t>CONCOR</t>
  </si>
  <si>
    <t>M&amp;M</t>
  </si>
  <si>
    <t>INFY</t>
  </si>
  <si>
    <t>TATAELXSI</t>
  </si>
  <si>
    <t>RELINFRA </t>
  </si>
  <si>
    <t>HAVELLS</t>
  </si>
  <si>
    <t>SUNTV </t>
  </si>
  <si>
    <t>HINDUUNILVER</t>
  </si>
  <si>
    <t>UPL </t>
  </si>
  <si>
    <t>TATAMOTORS</t>
  </si>
  <si>
    <t>GRASIM </t>
  </si>
  <si>
    <t>TATAELXI </t>
  </si>
  <si>
    <t>DIVISLAB </t>
  </si>
  <si>
    <t>ACC </t>
  </si>
  <si>
    <t>UFLEX </t>
  </si>
  <si>
    <t>PCJEWELLER </t>
  </si>
  <si>
    <t>BALRAMPURCHINI </t>
  </si>
  <si>
    <t>CENTURIPLY </t>
  </si>
  <si>
    <t>TATAMOTOR </t>
  </si>
  <si>
    <t>TATASPONGE </t>
  </si>
  <si>
    <t>BAJAJAUTO </t>
  </si>
  <si>
    <t>JINDALSAW </t>
  </si>
  <si>
    <t>SPARC </t>
  </si>
  <si>
    <t>PETRONET </t>
  </si>
  <si>
    <t>DEN </t>
  </si>
  <si>
    <t>JINDALPOLY</t>
  </si>
  <si>
    <t>DEPAKFERT </t>
  </si>
  <si>
    <t>PRSMJOHNSN </t>
  </si>
  <si>
    <t>DCMSHRIRAM </t>
  </si>
  <si>
    <t>PRAJIND </t>
  </si>
  <si>
    <t>WABAG </t>
  </si>
  <si>
    <t>BAJAJELEC </t>
  </si>
  <si>
    <t>STAR </t>
  </si>
  <si>
    <t>MRPL </t>
  </si>
  <si>
    <t>HINDPETRO </t>
  </si>
  <si>
    <t>HUDCO </t>
  </si>
  <si>
    <t>ABAN </t>
  </si>
  <si>
    <t>HEROMOTOCORP </t>
  </si>
  <si>
    <t>NBVENTURES </t>
  </si>
  <si>
    <t>CENTURYTEX </t>
  </si>
  <si>
    <t>NOCIL </t>
  </si>
  <si>
    <t>ITI </t>
  </si>
  <si>
    <t>BHEL  </t>
  </si>
  <si>
    <t>TRIDENT </t>
  </si>
  <si>
    <t>DEEPAKFERT </t>
  </si>
  <si>
    <t>GSFC </t>
  </si>
  <si>
    <t>STARCEMENT </t>
  </si>
  <si>
    <t>INDIACEM </t>
  </si>
  <si>
    <t>DCBBANK </t>
  </si>
  <si>
    <t>JSL </t>
  </si>
  <si>
    <t>AJANTAPHARMA </t>
  </si>
  <si>
    <t>ULTRACEMCO </t>
  </si>
  <si>
    <t>KRBL </t>
  </si>
  <si>
    <t>BGENERGY </t>
  </si>
  <si>
    <t>UJJIVEN </t>
  </si>
  <si>
    <t>REPCOHOME </t>
  </si>
  <si>
    <t>TAKE </t>
  </si>
  <si>
    <t>TCS </t>
  </si>
  <si>
    <t>PCJEWLLER </t>
  </si>
  <si>
    <t>BEML </t>
  </si>
  <si>
    <t>BAJAJHOLDING</t>
  </si>
  <si>
    <t>SPARCE </t>
  </si>
  <si>
    <t xml:space="preserve">FORTIS </t>
  </si>
  <si>
    <t>CENTURYPLY </t>
  </si>
  <si>
    <t>BAJAJFINSV </t>
  </si>
  <si>
    <t xml:space="preserve">LICHSGFIN </t>
  </si>
  <si>
    <t>BIOCON </t>
  </si>
  <si>
    <t>VOLTAS </t>
  </si>
  <si>
    <t>GDL </t>
  </si>
  <si>
    <t>SUNPHARMA </t>
  </si>
  <si>
    <t>SUNPHARAM </t>
  </si>
  <si>
    <t>TATAPOWER</t>
  </si>
  <si>
    <t>TATASPONGE</t>
  </si>
  <si>
    <t>RKFORGE </t>
  </si>
  <si>
    <t>PNBHOUSINGFIN </t>
  </si>
  <si>
    <t>BAJAJFINANCE </t>
  </si>
  <si>
    <t>ATUL </t>
  </si>
  <si>
    <t>RAJESHEXPO </t>
  </si>
  <si>
    <t>GNFC </t>
  </si>
  <si>
    <t>RADICO </t>
  </si>
  <si>
    <t>SMLISUZU</t>
  </si>
  <si>
    <t>BASF</t>
  </si>
  <si>
    <t>RALLIS</t>
  </si>
  <si>
    <t>IBREALST </t>
  </si>
  <si>
    <t>WELCORP </t>
  </si>
  <si>
    <t>KEC </t>
  </si>
  <si>
    <t>BANK INDIA</t>
  </si>
  <si>
    <t>AXISBANK </t>
  </si>
  <si>
    <t>JINDALPOLY </t>
  </si>
  <si>
    <t>RAIN </t>
  </si>
  <si>
    <t>APOLLOHOSP </t>
  </si>
  <si>
    <t>ICICI BANK</t>
  </si>
  <si>
    <t>RELCAPITEL </t>
  </si>
  <si>
    <t>CAN BANK </t>
  </si>
  <si>
    <t>CESC </t>
  </si>
  <si>
    <t>SRTRANSFIN </t>
  </si>
  <si>
    <t>JKCEMENT </t>
  </si>
  <si>
    <t>NATCOPHARMA </t>
  </si>
  <si>
    <t>RELAXO </t>
  </si>
  <si>
    <t>GRUH </t>
  </si>
  <si>
    <t>WOCKPHARMA </t>
  </si>
  <si>
    <t>LUPIN </t>
  </si>
  <si>
    <t>PNBHOUSING </t>
  </si>
  <si>
    <t>TNPL </t>
  </si>
  <si>
    <t>DELTACORP </t>
  </si>
  <si>
    <t>CHOLAFIN </t>
  </si>
  <si>
    <t>WHIRLPOOL </t>
  </si>
  <si>
    <t>PVR </t>
  </si>
  <si>
    <t>INDIGO</t>
  </si>
  <si>
    <t>JINDALSTEEL </t>
  </si>
  <si>
    <t>GATI </t>
  </si>
  <si>
    <t>VAKRANGEE </t>
  </si>
  <si>
    <t>ADANIENT </t>
  </si>
  <si>
    <t>JUBLFOOD</t>
  </si>
  <si>
    <t>AJANTAPHARM </t>
  </si>
  <si>
    <t>CEAT</t>
  </si>
  <si>
    <t>STRTECH</t>
  </si>
  <si>
    <t>DRREDDY </t>
  </si>
  <si>
    <t>JKIL </t>
  </si>
  <si>
    <t>JUBILANT </t>
  </si>
  <si>
    <t>RAMCOSYS </t>
  </si>
  <si>
    <t>ORIENTCEM </t>
  </si>
  <si>
    <t>TORENTPHARMA</t>
  </si>
  <si>
    <t>PHOENIXLTD </t>
  </si>
  <si>
    <t>PARAGMILK</t>
  </si>
  <si>
    <t>WHIRPOOL </t>
  </si>
  <si>
    <t>FORTIS</t>
  </si>
  <si>
    <t>NILKAMAL </t>
  </si>
  <si>
    <t>RELCAPITAL </t>
  </si>
  <si>
    <t>AMARRAJABAT</t>
  </si>
  <si>
    <t>EMAMI </t>
  </si>
  <si>
    <t>BOMDYEING </t>
  </si>
  <si>
    <t>VEDL </t>
  </si>
  <si>
    <t>APOLOHOSP</t>
  </si>
  <si>
    <t>UNIANBANK</t>
  </si>
  <si>
    <t>DIVIS LAB</t>
  </si>
  <si>
    <t>AXIS BANK</t>
  </si>
  <si>
    <t>JUBLINDS </t>
  </si>
  <si>
    <t>UBL </t>
  </si>
  <si>
    <t>LT </t>
  </si>
  <si>
    <t>AJNATAPHARM </t>
  </si>
  <si>
    <t>SIEMENS </t>
  </si>
  <si>
    <t>JETAIRWAYS </t>
  </si>
  <si>
    <t>SADBHAV </t>
  </si>
  <si>
    <t>SREEINFRA </t>
  </si>
  <si>
    <t> ICICI LOMBARD</t>
  </si>
  <si>
    <t>INDICO </t>
  </si>
  <si>
    <t>CANFINHOME </t>
  </si>
  <si>
    <t>ATUL</t>
  </si>
  <si>
    <t>NBCC</t>
  </si>
  <si>
    <t>CAPF </t>
  </si>
  <si>
    <t>SRF </t>
  </si>
  <si>
    <t>NBCC </t>
  </si>
  <si>
    <t>BAJAJFINANCE</t>
  </si>
  <si>
    <t>BEML</t>
  </si>
  <si>
    <t>JUBLFOOD </t>
  </si>
  <si>
    <t>PRPCOHOME </t>
  </si>
  <si>
    <t>INDIGO </t>
  </si>
  <si>
    <t>GRANULES </t>
  </si>
  <si>
    <t>IOC</t>
  </si>
  <si>
    <t>AJANTAPHARAMA </t>
  </si>
  <si>
    <t>BASF </t>
  </si>
  <si>
    <t>GEPIL </t>
  </si>
  <si>
    <t>TVSELECT </t>
  </si>
  <si>
    <t>TITAN</t>
  </si>
  <si>
    <t>CANBK</t>
  </si>
  <si>
    <t>CASTROLIND </t>
  </si>
  <si>
    <t>ABFRL </t>
  </si>
  <si>
    <t>PRAKASH </t>
  </si>
  <si>
    <t>DHFL </t>
  </si>
  <si>
    <t>HSIL </t>
  </si>
  <si>
    <t>ANDHRABANK </t>
  </si>
  <si>
    <t>DABUR</t>
  </si>
  <si>
    <t xml:space="preserve">KESSORAMIND </t>
  </si>
  <si>
    <t>CUMMINSIND</t>
  </si>
  <si>
    <t>KSCL</t>
  </si>
  <si>
    <t>PEL</t>
  </si>
  <si>
    <t>DHFL</t>
  </si>
  <si>
    <t>REDICO</t>
  </si>
  <si>
    <t xml:space="preserve">CHAMBLFERT </t>
  </si>
  <si>
    <t>CUB</t>
  </si>
  <si>
    <t xml:space="preserve">SOBHA </t>
  </si>
  <si>
    <t>EXIDEIND</t>
  </si>
  <si>
    <t>UBL</t>
  </si>
  <si>
    <t>ZEEL</t>
  </si>
  <si>
    <t>JUBILIANT</t>
  </si>
  <si>
    <t>UJJIVAN</t>
  </si>
  <si>
    <t>DLF</t>
  </si>
  <si>
    <t>TVSMOTORS</t>
  </si>
  <si>
    <t>HDFC</t>
  </si>
  <si>
    <t>IBULHSGFIN</t>
  </si>
  <si>
    <t>ESCORTS</t>
  </si>
  <si>
    <t>MOTHERSUMI</t>
  </si>
  <si>
    <t>TATASTEEL</t>
  </si>
  <si>
    <t>YESBANK</t>
  </si>
  <si>
    <t>EROSMEDIA</t>
  </si>
  <si>
    <t>LT</t>
  </si>
  <si>
    <t>AVADHSUGAR</t>
  </si>
  <si>
    <t>BALKRISHNAIND</t>
  </si>
  <si>
    <t xml:space="preserve">YESBANK </t>
  </si>
  <si>
    <t>VENKEYS</t>
  </si>
  <si>
    <t>TCS</t>
  </si>
  <si>
    <t>RELINFRA</t>
  </si>
  <si>
    <t>GRASIM</t>
  </si>
  <si>
    <t>ASHOKLEY</t>
  </si>
  <si>
    <t>CENTURYPLY</t>
  </si>
  <si>
    <t>2nd TGT DATE</t>
  </si>
  <si>
    <t>-</t>
  </si>
  <si>
    <t>PETRONET</t>
  </si>
  <si>
    <t>MGL</t>
  </si>
  <si>
    <t>MCDOWELL-N</t>
  </si>
  <si>
    <t>HEROMOTOC</t>
  </si>
  <si>
    <t>CENTURYTEX</t>
  </si>
  <si>
    <t>HINDALCO</t>
  </si>
  <si>
    <t>HCLTECH</t>
  </si>
  <si>
    <t>UNION BANK</t>
  </si>
  <si>
    <t>CHENNPETRO</t>
  </si>
  <si>
    <t>JKPAPER</t>
  </si>
  <si>
    <t>TATACHEM</t>
  </si>
  <si>
    <t>PIDILITE</t>
  </si>
  <si>
    <t>BAJFINANCE</t>
  </si>
  <si>
    <t>WOCKPHARMA</t>
  </si>
  <si>
    <t>CADILAHC</t>
  </si>
  <si>
    <t>BAJAJ-AUTO</t>
  </si>
  <si>
    <t>IGL</t>
  </si>
  <si>
    <t>EQUITAS</t>
  </si>
  <si>
    <t>DCBBANK</t>
  </si>
  <si>
    <t>INDIACEM</t>
  </si>
  <si>
    <t>INDUSINDBK</t>
  </si>
  <si>
    <t>BAJELECTRIC</t>
  </si>
  <si>
    <t>ADANIGAS</t>
  </si>
  <si>
    <t>TECHM</t>
  </si>
  <si>
    <t>KAJARIACER</t>
  </si>
  <si>
    <t>BFUTILITIE</t>
  </si>
  <si>
    <t>KOTAKBANK</t>
  </si>
  <si>
    <t>BALKRISIND</t>
  </si>
  <si>
    <t xml:space="preserve">IDBI </t>
  </si>
  <si>
    <t>BALKRISHIND</t>
  </si>
  <si>
    <t xml:space="preserve">WOCKPHARMA </t>
  </si>
  <si>
    <t>TATAGLOBAL</t>
  </si>
  <si>
    <t>CENTUREYTEX</t>
  </si>
  <si>
    <t>HDFCAMC</t>
  </si>
  <si>
    <t>NCC</t>
  </si>
  <si>
    <t>INDIANB</t>
  </si>
  <si>
    <t>JUSTDIAL</t>
  </si>
  <si>
    <t>TRENT</t>
  </si>
  <si>
    <t>HDFCBANK</t>
  </si>
  <si>
    <t>COLPAL</t>
  </si>
  <si>
    <t>OFSS</t>
  </si>
  <si>
    <t>JUSTDAIL</t>
  </si>
  <si>
    <t>RAYMOND</t>
  </si>
  <si>
    <t>ICICIPRULI</t>
  </si>
  <si>
    <t>BAKLKRISIND</t>
  </si>
  <si>
    <t>VOLTAS</t>
  </si>
  <si>
    <t>TATAELEXSI</t>
  </si>
  <si>
    <t>BEL</t>
  </si>
  <si>
    <t>UNIONBANK</t>
  </si>
  <si>
    <t>ADANIPORTS</t>
  </si>
  <si>
    <t>PIDILITIND</t>
  </si>
  <si>
    <t>POWEGRID</t>
  </si>
  <si>
    <t>ICICIGI</t>
  </si>
  <si>
    <t>NIITECH</t>
  </si>
  <si>
    <t xml:space="preserve">JUBLFOOD </t>
  </si>
  <si>
    <t xml:space="preserve">ADANIGREEN </t>
  </si>
  <si>
    <t>BANDHANBNK</t>
  </si>
  <si>
    <t>SBILIFE</t>
  </si>
  <si>
    <t>DMART</t>
  </si>
  <si>
    <t>NAUKRI</t>
  </si>
  <si>
    <t>11//2019</t>
  </si>
  <si>
    <t xml:space="preserve">POLYCAB </t>
  </si>
  <si>
    <t xml:space="preserve">ADANIGRREN </t>
  </si>
  <si>
    <t>IRCTC</t>
  </si>
  <si>
    <t xml:space="preserve">BAJFINANCE </t>
  </si>
  <si>
    <t>SUBROS</t>
  </si>
  <si>
    <t>MUTHOOTFIN</t>
  </si>
  <si>
    <t>RNAM</t>
  </si>
  <si>
    <t>COCHINSHIP</t>
  </si>
  <si>
    <t xml:space="preserve">RALLIS </t>
  </si>
  <si>
    <t xml:space="preserve">AAVAS </t>
  </si>
  <si>
    <t xml:space="preserve">COLPAL </t>
  </si>
  <si>
    <t xml:space="preserve">MCX </t>
  </si>
  <si>
    <t>HINDUNILVER</t>
  </si>
  <si>
    <t>PRESTIGE</t>
  </si>
  <si>
    <t>INDUSINDABANK</t>
  </si>
  <si>
    <t>LALPATHLAB</t>
  </si>
  <si>
    <t xml:space="preserve">UJJIVAN </t>
  </si>
  <si>
    <t>NESTLEIND</t>
  </si>
  <si>
    <t>GODREJPORP</t>
  </si>
  <si>
    <t>ISEC</t>
  </si>
  <si>
    <t xml:space="preserve">MANAPPURAM </t>
  </si>
  <si>
    <t>AAVAS</t>
  </si>
  <si>
    <t xml:space="preserve">TITAN </t>
  </si>
  <si>
    <t>MINDTREE</t>
  </si>
  <si>
    <t>AGROPHOS</t>
  </si>
  <si>
    <t>AVANTIFEED</t>
  </si>
  <si>
    <t>HDFCLIFE</t>
  </si>
  <si>
    <t>BALRAMCHINE</t>
  </si>
  <si>
    <t>BAJAJFINSV</t>
  </si>
  <si>
    <t xml:space="preserve">AVANTIFEED </t>
  </si>
  <si>
    <t>AARTIIND</t>
  </si>
  <si>
    <t>AUBANK</t>
  </si>
  <si>
    <t>ALKEM</t>
  </si>
  <si>
    <t>POLYCAB</t>
  </si>
  <si>
    <t>RELAXO</t>
  </si>
  <si>
    <t>PNBHOUSIN</t>
  </si>
  <si>
    <t>GUJGASLTD</t>
  </si>
  <si>
    <t>REMCOCEM</t>
  </si>
  <si>
    <t>MINDAIND</t>
  </si>
  <si>
    <t xml:space="preserve">DIXON </t>
  </si>
  <si>
    <t xml:space="preserve">SHREECEM </t>
  </si>
  <si>
    <t xml:space="preserve">AJANTAPHARMA </t>
  </si>
  <si>
    <t xml:space="preserve">WHIRLPOOL </t>
  </si>
  <si>
    <t>TATAELEXI</t>
  </si>
  <si>
    <t xml:space="preserve">SBILIFE </t>
  </si>
  <si>
    <t>TATAINVEST</t>
  </si>
  <si>
    <t>ORIENTREF </t>
  </si>
  <si>
    <t>IPCALAB</t>
  </si>
  <si>
    <t>DEEPAKFETR</t>
  </si>
  <si>
    <t>STRANSFIN</t>
  </si>
  <si>
    <t xml:space="preserve">BHARTIARTL </t>
  </si>
  <si>
    <t>2/14/2020`</t>
  </si>
  <si>
    <t>AEGISCHEM</t>
  </si>
  <si>
    <t>NAVINFLUOR</t>
  </si>
  <si>
    <t>JBCHEPHARM</t>
  </si>
  <si>
    <t>M&amp;MFIN</t>
  </si>
  <si>
    <t>SBICARD</t>
  </si>
  <si>
    <t>NAVIBFLOUR</t>
  </si>
  <si>
    <t>METROPOLIS</t>
  </si>
  <si>
    <t xml:space="preserve">GRANULES </t>
  </si>
  <si>
    <t>BRETANNIA</t>
  </si>
  <si>
    <t>MARUTI</t>
  </si>
  <si>
    <t xml:space="preserve">IPCALAB </t>
  </si>
  <si>
    <t>HINDUNIVER</t>
  </si>
  <si>
    <t>NH</t>
  </si>
  <si>
    <t>NESTELIND</t>
  </si>
  <si>
    <t>LAURUSLABS</t>
  </si>
  <si>
    <t>TORENTPOWER</t>
  </si>
  <si>
    <t>DIXON</t>
  </si>
  <si>
    <t>DEEPAKNTR</t>
  </si>
  <si>
    <t>COROMANDEL</t>
  </si>
  <si>
    <t>PIIND</t>
  </si>
  <si>
    <t>IOCLP</t>
  </si>
  <si>
    <t>MITTAL</t>
  </si>
  <si>
    <t>AARTIDRUGS</t>
  </si>
  <si>
    <t>SYNGENE</t>
  </si>
  <si>
    <t>ALKYLAMINE</t>
  </si>
  <si>
    <t>ASTEC</t>
  </si>
  <si>
    <t xml:space="preserve">INDIACEM </t>
  </si>
  <si>
    <t>BHARTIARTL</t>
  </si>
  <si>
    <t>SUMICHEM</t>
  </si>
  <si>
    <t>OMAXE</t>
  </si>
  <si>
    <t>BALKRISHND</t>
  </si>
  <si>
    <t>TATACOMM</t>
  </si>
  <si>
    <t xml:space="preserve">PIIND </t>
  </si>
  <si>
    <t>SAGARDEEP</t>
  </si>
  <si>
    <t>BRITANNIA</t>
  </si>
  <si>
    <t>BALAMINES</t>
  </si>
  <si>
    <t>NAVINFLOUR</t>
  </si>
  <si>
    <t>MPHASIS</t>
  </si>
  <si>
    <t>JBILANT</t>
  </si>
  <si>
    <t>AADANIGREEN</t>
  </si>
  <si>
    <t>NEULANDLAB</t>
  </si>
  <si>
    <t>LTI</t>
  </si>
  <si>
    <t>PERSISTENT</t>
  </si>
  <si>
    <t>FDS</t>
  </si>
  <si>
    <t>HINDZINC</t>
  </si>
  <si>
    <t>COSMOFILMS</t>
  </si>
  <si>
    <t>HINDACLO</t>
  </si>
  <si>
    <t>EDELWEISS</t>
  </si>
  <si>
    <t>1st TGT OR SL DATE</t>
  </si>
  <si>
    <t>PROFIT/LOSS</t>
  </si>
  <si>
    <t>INOXLEISUR</t>
  </si>
  <si>
    <t>MIDHANI</t>
  </si>
  <si>
    <t>FINCABLES</t>
  </si>
  <si>
    <t>COFORGE</t>
  </si>
  <si>
    <t>HEXAWARE</t>
  </si>
  <si>
    <t>TORNTPHARMA</t>
  </si>
  <si>
    <t>HAL</t>
  </si>
  <si>
    <t>BERGEPAINT</t>
  </si>
  <si>
    <t>SIEMENS</t>
  </si>
</sst>
</file>

<file path=xl/styles.xml><?xml version="1.0" encoding="utf-8"?>
<styleSheet xmlns="http://schemas.openxmlformats.org/spreadsheetml/2006/main">
  <numFmts count="3">
    <numFmt numFmtId="164" formatCode="0.00;[Red]\-0.00"/>
    <numFmt numFmtId="165" formatCode="[$-409]d\-mmm\-yy;@"/>
    <numFmt numFmtId="166" formatCode="0.00;[Red]0.00"/>
  </numFmts>
  <fonts count="11"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0">
    <xf numFmtId="0" fontId="0" fillId="0" borderId="0" xfId="0"/>
    <xf numFmtId="1" fontId="10" fillId="0" borderId="4" xfId="0" applyNumberFormat="1" applyFont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/>
    <xf numFmtId="165" fontId="6" fillId="4" borderId="4" xfId="0" applyNumberFormat="1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4" borderId="0" xfId="0" applyFill="1"/>
    <xf numFmtId="14" fontId="9" fillId="0" borderId="4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164" fontId="6" fillId="0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left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165" fontId="6" fillId="4" borderId="18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4" borderId="0" xfId="0" applyFill="1" applyBorder="1"/>
    <xf numFmtId="0" fontId="0" fillId="0" borderId="0" xfId="0" applyFont="1" applyBorder="1"/>
    <xf numFmtId="165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4" fontId="9" fillId="3" borderId="4" xfId="0" applyNumberFormat="1" applyFont="1" applyFill="1" applyBorder="1" applyAlignment="1">
      <alignment horizontal="center" vertical="center"/>
    </xf>
    <xf numFmtId="0" fontId="9" fillId="3" borderId="21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17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114300</xdr:colOff>
      <xdr:row>4</xdr:row>
      <xdr:rowOff>154213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514600" cy="736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828675</xdr:colOff>
      <xdr:row>3</xdr:row>
      <xdr:rowOff>154132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3714750" cy="59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856"/>
  <sheetViews>
    <sheetView tabSelected="1" workbookViewId="0">
      <selection activeCell="A10" sqref="A10"/>
    </sheetView>
  </sheetViews>
  <sheetFormatPr defaultRowHeight="15"/>
  <cols>
    <col min="1" max="1" width="14.140625" customWidth="1"/>
    <col min="2" max="2" width="24.28515625" customWidth="1"/>
    <col min="3" max="3" width="18.28515625" customWidth="1"/>
    <col min="4" max="4" width="13.5703125" customWidth="1"/>
    <col min="5" max="5" width="12.85546875" customWidth="1"/>
    <col min="6" max="6" width="15.28515625" customWidth="1"/>
    <col min="7" max="7" width="15.85546875" customWidth="1"/>
    <col min="8" max="8" width="14" customWidth="1"/>
    <col min="9" max="9" width="13.28515625" customWidth="1"/>
    <col min="10" max="10" width="14.7109375" customWidth="1"/>
    <col min="11" max="11" width="19" customWidth="1"/>
  </cols>
  <sheetData>
    <row r="1" spans="1:11">
      <c r="A1" s="32"/>
      <c r="B1" s="33"/>
      <c r="C1" s="34"/>
      <c r="D1" s="37" t="s">
        <v>119</v>
      </c>
      <c r="E1" s="38"/>
      <c r="F1" s="38"/>
      <c r="G1" s="38"/>
      <c r="H1" s="38"/>
      <c r="I1" s="38"/>
      <c r="J1" s="38"/>
      <c r="K1" s="39"/>
    </row>
    <row r="2" spans="1:11">
      <c r="A2" s="35"/>
      <c r="B2" s="36"/>
      <c r="C2" s="36"/>
      <c r="D2" s="40"/>
      <c r="E2" s="41"/>
      <c r="F2" s="41"/>
      <c r="G2" s="41"/>
      <c r="H2" s="41"/>
      <c r="I2" s="41"/>
      <c r="J2" s="41"/>
      <c r="K2" s="42"/>
    </row>
    <row r="3" spans="1:11">
      <c r="A3" s="35"/>
      <c r="B3" s="36"/>
      <c r="C3" s="36"/>
      <c r="D3" s="43"/>
      <c r="E3" s="44"/>
      <c r="F3" s="44"/>
      <c r="G3" s="44"/>
      <c r="H3" s="44"/>
      <c r="I3" s="44"/>
      <c r="J3" s="44"/>
      <c r="K3" s="45"/>
    </row>
    <row r="4" spans="1:11" ht="15.75">
      <c r="A4" s="35"/>
      <c r="B4" s="36"/>
      <c r="C4" s="36"/>
      <c r="D4" s="46" t="s">
        <v>0</v>
      </c>
      <c r="E4" s="47"/>
      <c r="F4" s="47"/>
      <c r="G4" s="47"/>
      <c r="H4" s="47"/>
      <c r="I4" s="47"/>
      <c r="J4" s="47"/>
      <c r="K4" s="48"/>
    </row>
    <row r="5" spans="1:11" ht="15.75">
      <c r="A5" s="35"/>
      <c r="B5" s="36"/>
      <c r="C5" s="36"/>
      <c r="D5" s="46" t="s">
        <v>1</v>
      </c>
      <c r="E5" s="47"/>
      <c r="F5" s="47"/>
      <c r="G5" s="47"/>
      <c r="H5" s="47"/>
      <c r="I5" s="47"/>
      <c r="J5" s="47"/>
      <c r="K5" s="48"/>
    </row>
    <row r="6" spans="1:11" ht="15" customHeight="1">
      <c r="A6" s="49" t="s">
        <v>2</v>
      </c>
      <c r="B6" s="50" t="s">
        <v>3</v>
      </c>
      <c r="C6" s="53" t="s">
        <v>17</v>
      </c>
      <c r="D6" s="52" t="s">
        <v>4</v>
      </c>
      <c r="E6" s="52" t="s">
        <v>5</v>
      </c>
      <c r="F6" s="52" t="s">
        <v>6</v>
      </c>
      <c r="G6" s="52" t="s">
        <v>7</v>
      </c>
      <c r="H6" s="51" t="s">
        <v>8</v>
      </c>
      <c r="I6" s="51" t="s">
        <v>9</v>
      </c>
      <c r="J6" s="54" t="s">
        <v>10</v>
      </c>
      <c r="K6" s="52" t="s">
        <v>491</v>
      </c>
    </row>
    <row r="7" spans="1:11" ht="15" customHeight="1">
      <c r="A7" s="49"/>
      <c r="B7" s="51"/>
      <c r="C7" s="53"/>
      <c r="D7" s="53"/>
      <c r="E7" s="53"/>
      <c r="F7" s="53"/>
      <c r="G7" s="53"/>
      <c r="H7" s="51"/>
      <c r="I7" s="51"/>
      <c r="J7" s="55"/>
      <c r="K7" s="53"/>
    </row>
    <row r="8" spans="1:11" ht="15" customHeight="1">
      <c r="A8" s="49"/>
      <c r="B8" s="51"/>
      <c r="C8" s="53"/>
      <c r="D8" s="53"/>
      <c r="E8" s="53"/>
      <c r="F8" s="53"/>
      <c r="G8" s="53"/>
      <c r="H8" s="51"/>
      <c r="I8" s="51"/>
      <c r="J8" s="55"/>
      <c r="K8" s="53"/>
    </row>
    <row r="9" spans="1:11" ht="15.75" customHeight="1">
      <c r="A9" s="49"/>
      <c r="B9" s="52"/>
      <c r="C9" s="53"/>
      <c r="D9" s="53"/>
      <c r="E9" s="53"/>
      <c r="F9" s="53"/>
      <c r="G9" s="53"/>
      <c r="H9" s="52"/>
      <c r="I9" s="52"/>
      <c r="J9" s="55"/>
      <c r="K9" s="53"/>
    </row>
    <row r="10" spans="1:11" s="14" customFormat="1" ht="15" customHeight="1">
      <c r="A10" s="9"/>
      <c r="B10" s="10"/>
      <c r="C10" s="11"/>
      <c r="D10" s="11"/>
      <c r="E10" s="11"/>
      <c r="F10" s="11"/>
      <c r="G10" s="11"/>
      <c r="H10" s="12"/>
      <c r="I10" s="12"/>
      <c r="J10" s="13"/>
      <c r="K10" s="11"/>
    </row>
    <row r="11" spans="1:11" s="14" customFormat="1" ht="15" customHeight="1">
      <c r="A11" s="30">
        <v>44140</v>
      </c>
      <c r="B11" s="4" t="s">
        <v>87</v>
      </c>
      <c r="C11" s="1">
        <f t="shared" ref="C11" si="0">500000/E11</f>
        <v>1209.1898428053205</v>
      </c>
      <c r="D11" s="6" t="s">
        <v>13</v>
      </c>
      <c r="E11" s="16">
        <v>413.5</v>
      </c>
      <c r="F11" s="16">
        <v>417.5</v>
      </c>
      <c r="G11" s="16">
        <v>0</v>
      </c>
      <c r="H11" s="2">
        <f t="shared" ref="H11" si="1">(IF(D11="SELL",E11-F11,IF(D11="BUY",F11-E11)))</f>
        <v>4</v>
      </c>
      <c r="I11" s="2">
        <v>0</v>
      </c>
      <c r="J11" s="2">
        <f t="shared" ref="J11" si="2">I11+H11</f>
        <v>4</v>
      </c>
      <c r="K11" s="15">
        <f t="shared" ref="K11" si="3">J11*C11</f>
        <v>4836.759371221282</v>
      </c>
    </row>
    <row r="12" spans="1:11" s="14" customFormat="1" ht="15" customHeight="1">
      <c r="A12" s="30">
        <v>44139</v>
      </c>
      <c r="B12" s="4" t="s">
        <v>333</v>
      </c>
      <c r="C12" s="1">
        <f t="shared" ref="C12" si="4">500000/E12</f>
        <v>1610.3059581320451</v>
      </c>
      <c r="D12" s="6" t="s">
        <v>13</v>
      </c>
      <c r="E12" s="16">
        <v>310.5</v>
      </c>
      <c r="F12" s="16">
        <v>315</v>
      </c>
      <c r="G12" s="16">
        <v>0</v>
      </c>
      <c r="H12" s="2">
        <f t="shared" ref="H12" si="5">(IF(D12="SELL",E12-F12,IF(D12="BUY",F12-E12)))</f>
        <v>4.5</v>
      </c>
      <c r="I12" s="2">
        <v>0</v>
      </c>
      <c r="J12" s="2">
        <f t="shared" ref="J12" si="6">I12+H12</f>
        <v>4.5</v>
      </c>
      <c r="K12" s="15">
        <f t="shared" ref="K12" si="7">J12*C12</f>
        <v>7246.376811594203</v>
      </c>
    </row>
    <row r="13" spans="1:11" s="14" customFormat="1" ht="15" customHeight="1">
      <c r="A13" s="30">
        <v>44139</v>
      </c>
      <c r="B13" s="4" t="s">
        <v>87</v>
      </c>
      <c r="C13" s="1">
        <f t="shared" ref="C13" si="8">500000/E13</f>
        <v>1243.7810945273632</v>
      </c>
      <c r="D13" s="6" t="s">
        <v>16</v>
      </c>
      <c r="E13" s="16">
        <v>402</v>
      </c>
      <c r="F13" s="16">
        <v>402</v>
      </c>
      <c r="G13" s="16">
        <v>0</v>
      </c>
      <c r="H13" s="2">
        <f t="shared" ref="H13" si="9">(IF(D13="SELL",E13-F13,IF(D13="BUY",F13-E13)))</f>
        <v>0</v>
      </c>
      <c r="I13" s="2">
        <v>0</v>
      </c>
      <c r="J13" s="2">
        <f t="shared" ref="J13" si="10">I13+H13</f>
        <v>0</v>
      </c>
      <c r="K13" s="15">
        <f t="shared" ref="K13" si="11">J13*C13</f>
        <v>0</v>
      </c>
    </row>
    <row r="14" spans="1:11" s="14" customFormat="1" ht="15" customHeight="1">
      <c r="A14" s="30">
        <v>44139</v>
      </c>
      <c r="B14" s="4" t="s">
        <v>87</v>
      </c>
      <c r="C14" s="1">
        <f t="shared" ref="C14" si="12">500000/E14</f>
        <v>1246.8827930174564</v>
      </c>
      <c r="D14" s="6" t="s">
        <v>16</v>
      </c>
      <c r="E14" s="16">
        <v>401</v>
      </c>
      <c r="F14" s="16">
        <v>408</v>
      </c>
      <c r="G14" s="16">
        <v>0</v>
      </c>
      <c r="H14" s="2">
        <f t="shared" ref="H14" si="13">(IF(D14="SELL",E14-F14,IF(D14="BUY",F14-E14)))</f>
        <v>-7</v>
      </c>
      <c r="I14" s="2">
        <v>0</v>
      </c>
      <c r="J14" s="2">
        <f t="shared" ref="J14" si="14">I14+H14</f>
        <v>-7</v>
      </c>
      <c r="K14" s="15">
        <f t="shared" ref="K14" si="15">J14*C14</f>
        <v>-8728.1795511221953</v>
      </c>
    </row>
    <row r="15" spans="1:11" s="14" customFormat="1" ht="15" customHeight="1">
      <c r="A15" s="30">
        <v>44138</v>
      </c>
      <c r="B15" s="4" t="s">
        <v>356</v>
      </c>
      <c r="C15" s="1">
        <f t="shared" ref="C15" si="16">500000/E15</f>
        <v>371.19524870081665</v>
      </c>
      <c r="D15" s="6" t="s">
        <v>13</v>
      </c>
      <c r="E15" s="16">
        <v>1347</v>
      </c>
      <c r="F15" s="16">
        <v>1365</v>
      </c>
      <c r="G15" s="16">
        <v>0</v>
      </c>
      <c r="H15" s="2">
        <f t="shared" ref="H15" si="17">(IF(D15="SELL",E15-F15,IF(D15="BUY",F15-E15)))</f>
        <v>18</v>
      </c>
      <c r="I15" s="2">
        <v>0</v>
      </c>
      <c r="J15" s="2">
        <f t="shared" ref="J15" si="18">I15+H15</f>
        <v>18</v>
      </c>
      <c r="K15" s="15">
        <f t="shared" ref="K15" si="19">J15*C15</f>
        <v>6681.5144766146996</v>
      </c>
    </row>
    <row r="16" spans="1:11" s="14" customFormat="1" ht="15" customHeight="1">
      <c r="A16" s="30">
        <v>44137</v>
      </c>
      <c r="B16" s="4" t="s">
        <v>374</v>
      </c>
      <c r="C16" s="1">
        <f t="shared" ref="C16" si="20">500000/E16</f>
        <v>696.3788300835655</v>
      </c>
      <c r="D16" s="6" t="s">
        <v>13</v>
      </c>
      <c r="E16" s="16">
        <v>718</v>
      </c>
      <c r="F16" s="16">
        <v>732</v>
      </c>
      <c r="G16" s="16">
        <v>0</v>
      </c>
      <c r="H16" s="2">
        <f t="shared" ref="H16" si="21">(IF(D16="SELL",E16-F16,IF(D16="BUY",F16-E16)))</f>
        <v>14</v>
      </c>
      <c r="I16" s="2">
        <v>0</v>
      </c>
      <c r="J16" s="2">
        <f t="shared" ref="J16" si="22">I16+H16</f>
        <v>14</v>
      </c>
      <c r="K16" s="15">
        <f t="shared" ref="K16" si="23">J16*C16</f>
        <v>9749.3036211699164</v>
      </c>
    </row>
    <row r="17" spans="1:11" s="14" customFormat="1" ht="15" customHeight="1">
      <c r="A17" s="30">
        <v>44134</v>
      </c>
      <c r="B17" s="4" t="s">
        <v>15</v>
      </c>
      <c r="C17" s="1">
        <f t="shared" ref="C17" si="24">500000/E17</f>
        <v>243.90243902439025</v>
      </c>
      <c r="D17" s="6" t="s">
        <v>13</v>
      </c>
      <c r="E17" s="16">
        <v>2050</v>
      </c>
      <c r="F17" s="16">
        <v>2015</v>
      </c>
      <c r="G17" s="16">
        <v>0</v>
      </c>
      <c r="H17" s="2">
        <f t="shared" ref="H17" si="25">(IF(D17="SELL",E17-F17,IF(D17="BUY",F17-E17)))</f>
        <v>-35</v>
      </c>
      <c r="I17" s="2">
        <v>0</v>
      </c>
      <c r="J17" s="2">
        <f t="shared" ref="J17" si="26">I17+H17</f>
        <v>-35</v>
      </c>
      <c r="K17" s="15">
        <f t="shared" ref="K17" si="27">J17*C17</f>
        <v>-8536.585365853658</v>
      </c>
    </row>
    <row r="18" spans="1:11" s="14" customFormat="1" ht="15" customHeight="1">
      <c r="A18" s="30">
        <v>44133</v>
      </c>
      <c r="B18" s="4" t="s">
        <v>374</v>
      </c>
      <c r="C18" s="1">
        <f t="shared" ref="C18" si="28">500000/E18</f>
        <v>713.26676176890157</v>
      </c>
      <c r="D18" s="6" t="s">
        <v>13</v>
      </c>
      <c r="E18" s="16">
        <v>701</v>
      </c>
      <c r="F18" s="16">
        <v>710.2</v>
      </c>
      <c r="G18" s="16">
        <v>0</v>
      </c>
      <c r="H18" s="2">
        <f t="shared" ref="H18" si="29">(IF(D18="SELL",E18-F18,IF(D18="BUY",F18-E18)))</f>
        <v>9.2000000000000455</v>
      </c>
      <c r="I18" s="2">
        <v>0</v>
      </c>
      <c r="J18" s="2">
        <f t="shared" ref="J18" si="30">I18+H18</f>
        <v>9.2000000000000455</v>
      </c>
      <c r="K18" s="15">
        <f t="shared" ref="K18" si="31">J18*C18</f>
        <v>6562.0542082739266</v>
      </c>
    </row>
    <row r="19" spans="1:11" s="14" customFormat="1" ht="15" customHeight="1">
      <c r="A19" s="30">
        <v>44132</v>
      </c>
      <c r="B19" s="4" t="s">
        <v>87</v>
      </c>
      <c r="C19" s="1">
        <f t="shared" ref="C19" si="32">500000/E19</f>
        <v>1111.1111111111111</v>
      </c>
      <c r="D19" s="6" t="s">
        <v>13</v>
      </c>
      <c r="E19" s="16">
        <v>450</v>
      </c>
      <c r="F19" s="16">
        <v>455</v>
      </c>
      <c r="G19" s="16">
        <v>0</v>
      </c>
      <c r="H19" s="2">
        <f t="shared" ref="H19" si="33">(IF(D19="SELL",E19-F19,IF(D19="BUY",F19-E19)))</f>
        <v>5</v>
      </c>
      <c r="I19" s="2">
        <v>0</v>
      </c>
      <c r="J19" s="2">
        <f t="shared" ref="J19" si="34">I19+H19</f>
        <v>5</v>
      </c>
      <c r="K19" s="15">
        <f t="shared" ref="K19" si="35">J19*C19</f>
        <v>5555.5555555555557</v>
      </c>
    </row>
    <row r="20" spans="1:11" s="14" customFormat="1" ht="15" customHeight="1">
      <c r="A20" s="30">
        <v>44131</v>
      </c>
      <c r="B20" s="4" t="s">
        <v>295</v>
      </c>
      <c r="C20" s="1">
        <f t="shared" ref="C20" si="36">500000/E20</f>
        <v>1094.0919037199126</v>
      </c>
      <c r="D20" s="6" t="s">
        <v>13</v>
      </c>
      <c r="E20" s="16">
        <v>457</v>
      </c>
      <c r="F20" s="16">
        <v>444</v>
      </c>
      <c r="G20" s="16">
        <v>0</v>
      </c>
      <c r="H20" s="2">
        <f t="shared" ref="H20" si="37">(IF(D20="SELL",E20-F20,IF(D20="BUY",F20-E20)))</f>
        <v>-13</v>
      </c>
      <c r="I20" s="2">
        <v>0</v>
      </c>
      <c r="J20" s="2">
        <f t="shared" ref="J20" si="38">I20+H20</f>
        <v>-13</v>
      </c>
      <c r="K20" s="15">
        <f t="shared" ref="K20" si="39">J20*C20</f>
        <v>-14223.194748358863</v>
      </c>
    </row>
    <row r="21" spans="1:11" s="14" customFormat="1" ht="15" customHeight="1">
      <c r="A21" s="30">
        <v>44130</v>
      </c>
      <c r="B21" s="4" t="s">
        <v>121</v>
      </c>
      <c r="C21" s="1">
        <f t="shared" ref="C21" si="40">500000/E21</f>
        <v>1291.9896640826873</v>
      </c>
      <c r="D21" s="6" t="s">
        <v>13</v>
      </c>
      <c r="E21" s="16">
        <v>387</v>
      </c>
      <c r="F21" s="16">
        <v>398</v>
      </c>
      <c r="G21" s="16">
        <v>0</v>
      </c>
      <c r="H21" s="2">
        <f t="shared" ref="H21" si="41">(IF(D21="SELL",E21-F21,IF(D21="BUY",F21-E21)))</f>
        <v>11</v>
      </c>
      <c r="I21" s="2">
        <v>0</v>
      </c>
      <c r="J21" s="2">
        <f t="shared" ref="J21" si="42">I21+H21</f>
        <v>11</v>
      </c>
      <c r="K21" s="15">
        <f t="shared" ref="K21" si="43">J21*C21</f>
        <v>14211.88630490956</v>
      </c>
    </row>
    <row r="22" spans="1:11" s="14" customFormat="1" ht="15" customHeight="1">
      <c r="A22" s="30">
        <v>44127</v>
      </c>
      <c r="B22" s="4" t="s">
        <v>131</v>
      </c>
      <c r="C22" s="1">
        <f t="shared" ref="C22" si="44">500000/E22</f>
        <v>625</v>
      </c>
      <c r="D22" s="6" t="s">
        <v>13</v>
      </c>
      <c r="E22" s="16">
        <v>800</v>
      </c>
      <c r="F22" s="16">
        <v>800</v>
      </c>
      <c r="G22" s="16">
        <v>0</v>
      </c>
      <c r="H22" s="2">
        <f t="shared" ref="H22" si="45">(IF(D22="SELL",E22-F22,IF(D22="BUY",F22-E22)))</f>
        <v>0</v>
      </c>
      <c r="I22" s="2">
        <v>0</v>
      </c>
      <c r="J22" s="2">
        <f t="shared" ref="J22" si="46">I22+H22</f>
        <v>0</v>
      </c>
      <c r="K22" s="15">
        <f t="shared" ref="K22" si="47">J22*C22</f>
        <v>0</v>
      </c>
    </row>
    <row r="23" spans="1:11" s="14" customFormat="1" ht="15" customHeight="1">
      <c r="A23" s="30">
        <v>44126</v>
      </c>
      <c r="B23" s="4" t="s">
        <v>112</v>
      </c>
      <c r="C23" s="1">
        <f t="shared" ref="C23" si="48">500000/E23</f>
        <v>686.8131868131868</v>
      </c>
      <c r="D23" s="6" t="s">
        <v>13</v>
      </c>
      <c r="E23" s="16">
        <v>728</v>
      </c>
      <c r="F23" s="16">
        <v>738.5</v>
      </c>
      <c r="G23" s="16">
        <v>0</v>
      </c>
      <c r="H23" s="2">
        <f t="shared" ref="H23" si="49">(IF(D23="SELL",E23-F23,IF(D23="BUY",F23-E23)))</f>
        <v>10.5</v>
      </c>
      <c r="I23" s="2">
        <v>0</v>
      </c>
      <c r="J23" s="2">
        <f t="shared" ref="J23" si="50">I23+H23</f>
        <v>10.5</v>
      </c>
      <c r="K23" s="15">
        <f t="shared" ref="K23" si="51">J23*C23</f>
        <v>7211.538461538461</v>
      </c>
    </row>
    <row r="24" spans="1:11" s="14" customFormat="1" ht="15" customHeight="1">
      <c r="A24" s="30">
        <v>44124</v>
      </c>
      <c r="B24" s="4" t="s">
        <v>158</v>
      </c>
      <c r="C24" s="1">
        <f t="shared" ref="C24" si="52">500000/E24</f>
        <v>151.74506828528072</v>
      </c>
      <c r="D24" s="6" t="s">
        <v>13</v>
      </c>
      <c r="E24" s="16">
        <v>3295</v>
      </c>
      <c r="F24" s="16">
        <v>0</v>
      </c>
      <c r="G24" s="16">
        <v>0</v>
      </c>
      <c r="H24" s="2">
        <v>0</v>
      </c>
      <c r="I24" s="2">
        <v>0</v>
      </c>
      <c r="J24" s="2">
        <f t="shared" ref="J24" si="53">I24+H24</f>
        <v>0</v>
      </c>
      <c r="K24" s="15">
        <f t="shared" ref="K24" si="54">J24*C24</f>
        <v>0</v>
      </c>
    </row>
    <row r="25" spans="1:11" s="14" customFormat="1" ht="15" customHeight="1">
      <c r="A25" s="30">
        <v>44123</v>
      </c>
      <c r="B25" s="4" t="s">
        <v>131</v>
      </c>
      <c r="C25" s="1">
        <f t="shared" ref="C25" si="55">500000/E25</f>
        <v>641.02564102564099</v>
      </c>
      <c r="D25" s="6" t="s">
        <v>13</v>
      </c>
      <c r="E25" s="16">
        <v>780</v>
      </c>
      <c r="F25" s="16">
        <v>785.5</v>
      </c>
      <c r="G25" s="16">
        <v>0</v>
      </c>
      <c r="H25" s="2">
        <f t="shared" ref="H25" si="56">(IF(D25="SELL",E25-F25,IF(D25="BUY",F25-E25)))</f>
        <v>5.5</v>
      </c>
      <c r="I25" s="2">
        <v>0</v>
      </c>
      <c r="J25" s="2">
        <f t="shared" ref="J25" si="57">I25+H25</f>
        <v>5.5</v>
      </c>
      <c r="K25" s="15">
        <f t="shared" ref="K25" si="58">J25*C25</f>
        <v>3525.6410256410254</v>
      </c>
    </row>
    <row r="26" spans="1:11" s="14" customFormat="1" ht="15" customHeight="1">
      <c r="A26" s="30">
        <v>44120</v>
      </c>
      <c r="B26" s="4" t="s">
        <v>331</v>
      </c>
      <c r="C26" s="1">
        <f t="shared" ref="C26" si="59">500000/E26</f>
        <v>976.5625</v>
      </c>
      <c r="D26" s="6" t="s">
        <v>13</v>
      </c>
      <c r="E26" s="16">
        <v>512</v>
      </c>
      <c r="F26" s="16">
        <v>516.5</v>
      </c>
      <c r="G26" s="16">
        <v>0</v>
      </c>
      <c r="H26" s="2">
        <f t="shared" ref="H26" si="60">(IF(D26="SELL",E26-F26,IF(D26="BUY",F26-E26)))</f>
        <v>4.5</v>
      </c>
      <c r="I26" s="2">
        <v>0</v>
      </c>
      <c r="J26" s="2">
        <f t="shared" ref="J26" si="61">I26+H26</f>
        <v>4.5</v>
      </c>
      <c r="K26" s="15">
        <f t="shared" ref="K26" si="62">J26*C26</f>
        <v>4394.53125</v>
      </c>
    </row>
    <row r="27" spans="1:11" s="14" customFormat="1" ht="15" customHeight="1">
      <c r="A27" s="30">
        <v>44119</v>
      </c>
      <c r="B27" s="4" t="s">
        <v>421</v>
      </c>
      <c r="C27" s="1">
        <f t="shared" ref="C27" si="63">500000/E27</f>
        <v>665.77896138482026</v>
      </c>
      <c r="D27" s="6" t="s">
        <v>13</v>
      </c>
      <c r="E27" s="16">
        <v>751</v>
      </c>
      <c r="F27" s="16">
        <v>735</v>
      </c>
      <c r="G27" s="16">
        <v>0</v>
      </c>
      <c r="H27" s="2">
        <f t="shared" ref="H27" si="64">(IF(D27="SELL",E27-F27,IF(D27="BUY",F27-E27)))</f>
        <v>-16</v>
      </c>
      <c r="I27" s="2">
        <v>0</v>
      </c>
      <c r="J27" s="2">
        <f t="shared" ref="J27" si="65">I27+H27</f>
        <v>-16</v>
      </c>
      <c r="K27" s="15">
        <f t="shared" ref="K27" si="66">J27*C27</f>
        <v>-10652.463382157124</v>
      </c>
    </row>
    <row r="28" spans="1:11" s="14" customFormat="1" ht="15" customHeight="1">
      <c r="A28" s="30">
        <v>44118</v>
      </c>
      <c r="B28" s="4" t="s">
        <v>500</v>
      </c>
      <c r="C28" s="1">
        <f t="shared" ref="C28" si="67">500000/E28</f>
        <v>405.51500405515003</v>
      </c>
      <c r="D28" s="6" t="s">
        <v>13</v>
      </c>
      <c r="E28" s="16">
        <v>1233</v>
      </c>
      <c r="F28" s="16">
        <v>1244</v>
      </c>
      <c r="G28" s="16">
        <v>0</v>
      </c>
      <c r="H28" s="2">
        <f t="shared" ref="H28" si="68">(IF(D28="SELL",E28-F28,IF(D28="BUY",F28-E28)))</f>
        <v>11</v>
      </c>
      <c r="I28" s="2">
        <v>0</v>
      </c>
      <c r="J28" s="2">
        <f t="shared" ref="J28" si="69">I28+H28</f>
        <v>11</v>
      </c>
      <c r="K28" s="15">
        <f t="shared" ref="K28" si="70">J28*C28</f>
        <v>4460.6650446066506</v>
      </c>
    </row>
    <row r="29" spans="1:11" s="14" customFormat="1" ht="15" customHeight="1">
      <c r="A29" s="30">
        <v>44117</v>
      </c>
      <c r="B29" s="4" t="s">
        <v>446</v>
      </c>
      <c r="C29" s="1">
        <f t="shared" ref="C29" si="71">500000/E29</f>
        <v>587.54406580493537</v>
      </c>
      <c r="D29" s="6" t="s">
        <v>13</v>
      </c>
      <c r="E29" s="16">
        <v>851</v>
      </c>
      <c r="F29" s="16">
        <v>871</v>
      </c>
      <c r="G29" s="16">
        <v>895</v>
      </c>
      <c r="H29" s="2">
        <f t="shared" ref="H29" si="72">(IF(D29="SELL",E29-F29,IF(D29="BUY",F29-E29)))</f>
        <v>20</v>
      </c>
      <c r="I29" s="2">
        <v>24</v>
      </c>
      <c r="J29" s="2">
        <f t="shared" ref="J29" si="73">I29+H29</f>
        <v>44</v>
      </c>
      <c r="K29" s="15">
        <f t="shared" ref="K29" si="74">J29*C29</f>
        <v>25851.938895417155</v>
      </c>
    </row>
    <row r="30" spans="1:11" s="14" customFormat="1" ht="15" customHeight="1">
      <c r="A30" s="30">
        <v>44116</v>
      </c>
      <c r="B30" s="4" t="s">
        <v>92</v>
      </c>
      <c r="C30" s="1">
        <f t="shared" ref="C30" si="75">500000/E30</f>
        <v>96.525096525096529</v>
      </c>
      <c r="D30" s="6" t="s">
        <v>13</v>
      </c>
      <c r="E30" s="16">
        <v>5180</v>
      </c>
      <c r="F30" s="16">
        <v>5230</v>
      </c>
      <c r="G30" s="16">
        <v>5300</v>
      </c>
      <c r="H30" s="2">
        <f t="shared" ref="H30" si="76">(IF(D30="SELL",E30-F30,IF(D30="BUY",F30-E30)))</f>
        <v>50</v>
      </c>
      <c r="I30" s="2">
        <v>70</v>
      </c>
      <c r="J30" s="2">
        <f t="shared" ref="J30" si="77">I30+H30</f>
        <v>120</v>
      </c>
      <c r="K30" s="15">
        <f t="shared" ref="K30" si="78">J30*C30</f>
        <v>11583.011583011583</v>
      </c>
    </row>
    <row r="31" spans="1:11" s="14" customFormat="1" ht="15" customHeight="1">
      <c r="A31" s="30">
        <v>44113</v>
      </c>
      <c r="B31" s="4" t="s">
        <v>368</v>
      </c>
      <c r="C31" s="1">
        <f t="shared" ref="C31" si="79">500000/E31</f>
        <v>393.39103068450038</v>
      </c>
      <c r="D31" s="6" t="s">
        <v>13</v>
      </c>
      <c r="E31" s="16">
        <v>1271</v>
      </c>
      <c r="F31" s="16">
        <v>1271</v>
      </c>
      <c r="G31" s="16">
        <v>0</v>
      </c>
      <c r="H31" s="2">
        <f t="shared" ref="H31" si="80">(IF(D31="SELL",E31-F31,IF(D31="BUY",F31-E31)))</f>
        <v>0</v>
      </c>
      <c r="I31" s="2">
        <v>0</v>
      </c>
      <c r="J31" s="2">
        <f t="shared" ref="J31" si="81">I31+H31</f>
        <v>0</v>
      </c>
      <c r="K31" s="15">
        <f t="shared" ref="K31" si="82">J31*C31</f>
        <v>0</v>
      </c>
    </row>
    <row r="32" spans="1:11" s="14" customFormat="1" ht="15" customHeight="1">
      <c r="A32" s="30">
        <v>44112</v>
      </c>
      <c r="B32" s="4" t="s">
        <v>499</v>
      </c>
      <c r="C32" s="1">
        <f t="shared" ref="C32" si="83">500000/E32</f>
        <v>813.00813008130081</v>
      </c>
      <c r="D32" s="6" t="s">
        <v>13</v>
      </c>
      <c r="E32" s="16">
        <v>615</v>
      </c>
      <c r="F32" s="16">
        <v>600</v>
      </c>
      <c r="G32" s="16">
        <v>0</v>
      </c>
      <c r="H32" s="2">
        <f t="shared" ref="H32" si="84">(IF(D32="SELL",E32-F32,IF(D32="BUY",F32-E32)))</f>
        <v>-15</v>
      </c>
      <c r="I32" s="2">
        <v>0</v>
      </c>
      <c r="J32" s="2">
        <f t="shared" ref="J32" si="85">I32+H32</f>
        <v>-15</v>
      </c>
      <c r="K32" s="15">
        <f t="shared" ref="K32" si="86">J32*C32</f>
        <v>-12195.121951219513</v>
      </c>
    </row>
    <row r="33" spans="1:11" s="14" customFormat="1" ht="15" customHeight="1">
      <c r="A33" s="30">
        <v>44111</v>
      </c>
      <c r="B33" s="4" t="s">
        <v>368</v>
      </c>
      <c r="C33" s="1">
        <f t="shared" ref="C33" si="87">500000/E33</f>
        <v>346.26038781163436</v>
      </c>
      <c r="D33" s="6" t="s">
        <v>13</v>
      </c>
      <c r="E33" s="16">
        <v>1444</v>
      </c>
      <c r="F33" s="16">
        <v>1444</v>
      </c>
      <c r="G33" s="16">
        <v>0</v>
      </c>
      <c r="H33" s="2">
        <f t="shared" ref="H33" si="88">(IF(D33="SELL",E33-F33,IF(D33="BUY",F33-E33)))</f>
        <v>0</v>
      </c>
      <c r="I33" s="2">
        <v>0</v>
      </c>
      <c r="J33" s="2">
        <f t="shared" ref="J33" si="89">I33+H33</f>
        <v>0</v>
      </c>
      <c r="K33" s="15">
        <f t="shared" ref="K33" si="90">J33*C33</f>
        <v>0</v>
      </c>
    </row>
    <row r="34" spans="1:11" s="14" customFormat="1" ht="15" customHeight="1">
      <c r="A34" s="30">
        <v>44110</v>
      </c>
      <c r="B34" s="4" t="s">
        <v>495</v>
      </c>
      <c r="C34" s="1">
        <f t="shared" ref="C34" si="91">500000/E34</f>
        <v>210.08403361344537</v>
      </c>
      <c r="D34" s="6" t="s">
        <v>13</v>
      </c>
      <c r="E34" s="16">
        <v>2380</v>
      </c>
      <c r="F34" s="16">
        <v>2414</v>
      </c>
      <c r="G34" s="16">
        <v>0</v>
      </c>
      <c r="H34" s="2">
        <f t="shared" ref="H34" si="92">(IF(D34="SELL",E34-F34,IF(D34="BUY",F34-E34)))</f>
        <v>34</v>
      </c>
      <c r="I34" s="2">
        <v>0</v>
      </c>
      <c r="J34" s="2">
        <f t="shared" ref="J34" si="93">I34+H34</f>
        <v>34</v>
      </c>
      <c r="K34" s="15">
        <f t="shared" ref="K34" si="94">J34*C34</f>
        <v>7142.8571428571422</v>
      </c>
    </row>
    <row r="35" spans="1:11" s="14" customFormat="1" ht="15" customHeight="1">
      <c r="A35" s="30">
        <v>44109</v>
      </c>
      <c r="B35" s="4" t="s">
        <v>339</v>
      </c>
      <c r="C35" s="1">
        <f t="shared" ref="C35" si="95">500000/E35</f>
        <v>1628.6644951140065</v>
      </c>
      <c r="D35" s="6" t="s">
        <v>13</v>
      </c>
      <c r="E35" s="16">
        <v>307</v>
      </c>
      <c r="F35" s="16">
        <v>311.3</v>
      </c>
      <c r="G35" s="16">
        <v>0</v>
      </c>
      <c r="H35" s="2">
        <f t="shared" ref="H35" si="96">(IF(D35="SELL",E35-F35,IF(D35="BUY",F35-E35)))</f>
        <v>4.3000000000000114</v>
      </c>
      <c r="I35" s="2">
        <v>0</v>
      </c>
      <c r="J35" s="2">
        <f t="shared" ref="J35" si="97">I35+H35</f>
        <v>4.3000000000000114</v>
      </c>
      <c r="K35" s="15">
        <f t="shared" ref="K35" si="98">J35*C35</f>
        <v>7003.2573289902466</v>
      </c>
    </row>
    <row r="36" spans="1:11" s="14" customFormat="1" ht="15" customHeight="1">
      <c r="A36" s="30">
        <v>44105</v>
      </c>
      <c r="B36" s="4" t="s">
        <v>395</v>
      </c>
      <c r="C36" s="1">
        <f t="shared" ref="C36" si="99">500000/E36</f>
        <v>432.90043290043292</v>
      </c>
      <c r="D36" s="6" t="s">
        <v>13</v>
      </c>
      <c r="E36" s="16">
        <v>1155</v>
      </c>
      <c r="F36" s="16">
        <v>1169</v>
      </c>
      <c r="G36" s="16">
        <v>1180</v>
      </c>
      <c r="H36" s="2">
        <f t="shared" ref="H36" si="100">(IF(D36="SELL",E36-F36,IF(D36="BUY",F36-E36)))</f>
        <v>14</v>
      </c>
      <c r="I36" s="2">
        <v>11</v>
      </c>
      <c r="J36" s="2">
        <f t="shared" ref="J36" si="101">I36+H36</f>
        <v>25</v>
      </c>
      <c r="K36" s="15">
        <f t="shared" ref="K36" si="102">J36*C36</f>
        <v>10822.510822510823</v>
      </c>
    </row>
    <row r="37" spans="1:11" s="14" customFormat="1" ht="15" customHeight="1">
      <c r="A37" s="30">
        <v>44104</v>
      </c>
      <c r="B37" s="4" t="s">
        <v>498</v>
      </c>
      <c r="C37" s="1">
        <f t="shared" ref="C37" si="103">500000/E37</f>
        <v>621.11801242236027</v>
      </c>
      <c r="D37" s="6" t="s">
        <v>13</v>
      </c>
      <c r="E37" s="16">
        <v>805</v>
      </c>
      <c r="F37" s="16">
        <v>818.75</v>
      </c>
      <c r="G37" s="16">
        <v>0</v>
      </c>
      <c r="H37" s="2">
        <f t="shared" ref="H37" si="104">(IF(D37="SELL",E37-F37,IF(D37="BUY",F37-E37)))</f>
        <v>13.75</v>
      </c>
      <c r="I37" s="2">
        <v>0</v>
      </c>
      <c r="J37" s="2">
        <f t="shared" ref="J37" si="105">I37+H37</f>
        <v>13.75</v>
      </c>
      <c r="K37" s="15">
        <f t="shared" ref="K37" si="106">J37*C37</f>
        <v>8540.3726708074537</v>
      </c>
    </row>
    <row r="38" spans="1:11" s="14" customFormat="1" ht="15" customHeight="1">
      <c r="A38" s="30">
        <v>44103</v>
      </c>
      <c r="B38" s="4" t="s">
        <v>395</v>
      </c>
      <c r="C38" s="1">
        <f t="shared" ref="C38" si="107">500000/E38</f>
        <v>438.59649122807019</v>
      </c>
      <c r="D38" s="6" t="s">
        <v>13</v>
      </c>
      <c r="E38" s="16">
        <v>1140</v>
      </c>
      <c r="F38" s="16">
        <v>1149.5999999999999</v>
      </c>
      <c r="G38" s="16">
        <v>0</v>
      </c>
      <c r="H38" s="2">
        <f t="shared" ref="H38" si="108">(IF(D38="SELL",E38-F38,IF(D38="BUY",F38-E38)))</f>
        <v>9.5999999999999091</v>
      </c>
      <c r="I38" s="2">
        <v>0</v>
      </c>
      <c r="J38" s="2">
        <f t="shared" ref="J38" si="109">I38+H38</f>
        <v>9.5999999999999091</v>
      </c>
      <c r="K38" s="15">
        <f t="shared" ref="K38" si="110">J38*C38</f>
        <v>4210.5263157894342</v>
      </c>
    </row>
    <row r="39" spans="1:11" s="14" customFormat="1" ht="15" customHeight="1">
      <c r="A39" s="30">
        <v>44102</v>
      </c>
      <c r="B39" s="4" t="s">
        <v>383</v>
      </c>
      <c r="C39" s="1">
        <f t="shared" ref="C39" si="111">500000/E39</f>
        <v>210.52631578947367</v>
      </c>
      <c r="D39" s="6" t="s">
        <v>16</v>
      </c>
      <c r="E39" s="16">
        <v>2375</v>
      </c>
      <c r="F39" s="16">
        <v>2415</v>
      </c>
      <c r="G39" s="16">
        <v>0</v>
      </c>
      <c r="H39" s="2">
        <f t="shared" ref="H39" si="112">(IF(D39="SELL",E39-F39,IF(D39="BUY",F39-E39)))</f>
        <v>-40</v>
      </c>
      <c r="I39" s="2">
        <v>0</v>
      </c>
      <c r="J39" s="2">
        <f t="shared" ref="J39" si="113">I39+H39</f>
        <v>-40</v>
      </c>
      <c r="K39" s="15">
        <f t="shared" ref="K39" si="114">J39*C39</f>
        <v>-8421.0526315789466</v>
      </c>
    </row>
    <row r="40" spans="1:11" s="14" customFormat="1" ht="15" customHeight="1">
      <c r="A40" s="30">
        <v>44099</v>
      </c>
      <c r="B40" s="4" t="s">
        <v>322</v>
      </c>
      <c r="C40" s="1">
        <f t="shared" ref="C40" si="115">500000/E40</f>
        <v>206.61157024793388</v>
      </c>
      <c r="D40" s="6" t="s">
        <v>16</v>
      </c>
      <c r="E40" s="16">
        <v>2420</v>
      </c>
      <c r="F40" s="16">
        <v>2418</v>
      </c>
      <c r="G40" s="16">
        <v>0</v>
      </c>
      <c r="H40" s="2">
        <f t="shared" ref="H40" si="116">(IF(D40="SELL",E40-F40,IF(D40="BUY",F40-E40)))</f>
        <v>2</v>
      </c>
      <c r="I40" s="2">
        <v>0</v>
      </c>
      <c r="J40" s="2">
        <f t="shared" ref="J40" si="117">I40+H40</f>
        <v>2</v>
      </c>
      <c r="K40" s="15">
        <f t="shared" ref="K40" si="118">J40*C40</f>
        <v>413.22314049586777</v>
      </c>
    </row>
    <row r="41" spans="1:11" s="14" customFormat="1" ht="15" customHeight="1">
      <c r="A41" s="30">
        <v>44098</v>
      </c>
      <c r="B41" s="4" t="s">
        <v>104</v>
      </c>
      <c r="C41" s="1">
        <f t="shared" ref="C41" si="119">500000/E41</f>
        <v>139.08205841446454</v>
      </c>
      <c r="D41" s="6" t="s">
        <v>13</v>
      </c>
      <c r="E41" s="16">
        <v>3595</v>
      </c>
      <c r="F41" s="16">
        <v>3650</v>
      </c>
      <c r="G41" s="16">
        <v>0</v>
      </c>
      <c r="H41" s="2">
        <f t="shared" ref="H41" si="120">(IF(D41="SELL",E41-F41,IF(D41="BUY",F41-E41)))</f>
        <v>55</v>
      </c>
      <c r="I41" s="2">
        <v>0</v>
      </c>
      <c r="J41" s="2">
        <f t="shared" ref="J41" si="121">I41+H41</f>
        <v>55</v>
      </c>
      <c r="K41" s="15">
        <f t="shared" ref="K41" si="122">J41*C41</f>
        <v>7649.5132127955494</v>
      </c>
    </row>
    <row r="42" spans="1:11" s="14" customFormat="1" ht="15" customHeight="1">
      <c r="A42" s="30">
        <v>44098</v>
      </c>
      <c r="B42" s="4" t="s">
        <v>393</v>
      </c>
      <c r="C42" s="1">
        <f t="shared" ref="C42" si="123">500000/E42</f>
        <v>158.22784810126583</v>
      </c>
      <c r="D42" s="6" t="s">
        <v>13</v>
      </c>
      <c r="E42" s="16">
        <v>3160</v>
      </c>
      <c r="F42" s="16">
        <v>3090</v>
      </c>
      <c r="G42" s="16">
        <v>0</v>
      </c>
      <c r="H42" s="2">
        <f t="shared" ref="H42" si="124">(IF(D42="SELL",E42-F42,IF(D42="BUY",F42-E42)))</f>
        <v>-70</v>
      </c>
      <c r="I42" s="2">
        <v>0</v>
      </c>
      <c r="J42" s="2">
        <f t="shared" ref="J42" si="125">I42+H42</f>
        <v>-70</v>
      </c>
      <c r="K42" s="15">
        <f t="shared" ref="K42" si="126">J42*C42</f>
        <v>-11075.949367088608</v>
      </c>
    </row>
    <row r="43" spans="1:11" s="14" customFormat="1" ht="15" customHeight="1">
      <c r="A43" s="30">
        <v>44097</v>
      </c>
      <c r="B43" s="4" t="s">
        <v>72</v>
      </c>
      <c r="C43" s="1">
        <f t="shared" ref="C43:C44" si="127">500000/E43</f>
        <v>2958.5798816568049</v>
      </c>
      <c r="D43" s="6" t="s">
        <v>16</v>
      </c>
      <c r="E43" s="16">
        <v>169</v>
      </c>
      <c r="F43" s="16">
        <v>165</v>
      </c>
      <c r="G43" s="16">
        <v>0</v>
      </c>
      <c r="H43" s="2">
        <f t="shared" ref="H43" si="128">(IF(D43="SELL",E43-F43,IF(D43="BUY",F43-E43)))</f>
        <v>4</v>
      </c>
      <c r="I43" s="2">
        <v>0</v>
      </c>
      <c r="J43" s="2">
        <f t="shared" ref="J43" si="129">I43+H43</f>
        <v>4</v>
      </c>
      <c r="K43" s="15">
        <f t="shared" ref="K43" si="130">J43*C43</f>
        <v>11834.31952662722</v>
      </c>
    </row>
    <row r="44" spans="1:11" s="14" customFormat="1" ht="15" customHeight="1">
      <c r="A44" s="30">
        <v>44097</v>
      </c>
      <c r="B44" s="4" t="s">
        <v>351</v>
      </c>
      <c r="C44" s="1">
        <f t="shared" si="127"/>
        <v>2590.6735751295337</v>
      </c>
      <c r="D44" s="6" t="s">
        <v>13</v>
      </c>
      <c r="E44" s="16">
        <v>193</v>
      </c>
      <c r="F44" s="16">
        <v>188</v>
      </c>
      <c r="G44" s="16">
        <v>0</v>
      </c>
      <c r="H44" s="2">
        <f t="shared" ref="H44" si="131">(IF(D44="SELL",E44-F44,IF(D44="BUY",F44-E44)))</f>
        <v>-5</v>
      </c>
      <c r="I44" s="2">
        <v>0</v>
      </c>
      <c r="J44" s="2">
        <f t="shared" ref="J44" si="132">I44+H44</f>
        <v>-5</v>
      </c>
      <c r="K44" s="15">
        <f t="shared" ref="K44" si="133">J44*C44</f>
        <v>-12953.367875647669</v>
      </c>
    </row>
    <row r="45" spans="1:11" s="14" customFormat="1" ht="15" customHeight="1">
      <c r="A45" s="30">
        <v>44096</v>
      </c>
      <c r="B45" s="4" t="s">
        <v>496</v>
      </c>
      <c r="C45" s="1">
        <f t="shared" ref="C45" si="134">500000/E45</f>
        <v>1089.3246187363834</v>
      </c>
      <c r="D45" s="6" t="s">
        <v>13</v>
      </c>
      <c r="E45" s="16">
        <v>459</v>
      </c>
      <c r="F45" s="16">
        <v>461.95</v>
      </c>
      <c r="G45" s="16">
        <v>0</v>
      </c>
      <c r="H45" s="2">
        <f t="shared" ref="H45" si="135">(IF(D45="SELL",E45-F45,IF(D45="BUY",F45-E45)))</f>
        <v>2.9499999999999886</v>
      </c>
      <c r="I45" s="2">
        <v>0</v>
      </c>
      <c r="J45" s="2">
        <f t="shared" ref="J45" si="136">I45+H45</f>
        <v>2.9499999999999886</v>
      </c>
      <c r="K45" s="15">
        <f t="shared" ref="K45" si="137">J45*C45</f>
        <v>3213.5076252723188</v>
      </c>
    </row>
    <row r="46" spans="1:11" s="14" customFormat="1" ht="15" customHeight="1">
      <c r="A46" s="30">
        <v>44095</v>
      </c>
      <c r="B46" s="4" t="s">
        <v>374</v>
      </c>
      <c r="C46" s="1">
        <f t="shared" ref="C46:C47" si="138">500000/E46</f>
        <v>727.80203784570597</v>
      </c>
      <c r="D46" s="6" t="s">
        <v>13</v>
      </c>
      <c r="E46" s="16">
        <v>687</v>
      </c>
      <c r="F46" s="16">
        <v>673</v>
      </c>
      <c r="G46" s="16">
        <v>0</v>
      </c>
      <c r="H46" s="2">
        <f t="shared" ref="H46:H47" si="139">(IF(D46="SELL",E46-F46,IF(D46="BUY",F46-E46)))</f>
        <v>-14</v>
      </c>
      <c r="I46" s="2">
        <v>0</v>
      </c>
      <c r="J46" s="2">
        <f t="shared" ref="J46:J47" si="140">I46+H46</f>
        <v>-14</v>
      </c>
      <c r="K46" s="15">
        <f t="shared" ref="K46:K47" si="141">J46*C46</f>
        <v>-10189.228529839884</v>
      </c>
    </row>
    <row r="47" spans="1:11" s="14" customFormat="1" ht="15" customHeight="1">
      <c r="A47" s="30">
        <v>44095</v>
      </c>
      <c r="B47" s="4" t="s">
        <v>413</v>
      </c>
      <c r="C47" s="1">
        <f t="shared" si="138"/>
        <v>385.20801232665639</v>
      </c>
      <c r="D47" s="6" t="s">
        <v>13</v>
      </c>
      <c r="E47" s="16">
        <v>1298</v>
      </c>
      <c r="F47" s="16">
        <v>1315</v>
      </c>
      <c r="G47" s="16">
        <v>0</v>
      </c>
      <c r="H47" s="2">
        <f t="shared" si="139"/>
        <v>17</v>
      </c>
      <c r="I47" s="2">
        <v>0</v>
      </c>
      <c r="J47" s="2">
        <f t="shared" si="140"/>
        <v>17</v>
      </c>
      <c r="K47" s="15">
        <f t="shared" si="141"/>
        <v>6548.5362095531582</v>
      </c>
    </row>
    <row r="48" spans="1:11" s="14" customFormat="1" ht="15" customHeight="1">
      <c r="A48" s="30">
        <v>44092</v>
      </c>
      <c r="B48" s="4" t="s">
        <v>305</v>
      </c>
      <c r="C48" s="1">
        <f t="shared" ref="C48" si="142">500000/E48</f>
        <v>2222.2222222222222</v>
      </c>
      <c r="D48" s="6" t="s">
        <v>13</v>
      </c>
      <c r="E48" s="16">
        <v>225</v>
      </c>
      <c r="F48" s="16">
        <v>222.5</v>
      </c>
      <c r="G48" s="16">
        <v>0</v>
      </c>
      <c r="H48" s="2">
        <f t="shared" ref="H48" si="143">(IF(D48="SELL",E48-F48,IF(D48="BUY",F48-E48)))</f>
        <v>-2.5</v>
      </c>
      <c r="I48" s="2">
        <v>0</v>
      </c>
      <c r="J48" s="2">
        <f t="shared" ref="J48" si="144">I48+H48</f>
        <v>-2.5</v>
      </c>
      <c r="K48" s="15">
        <f t="shared" ref="K48" si="145">J48*C48</f>
        <v>-5555.5555555555557</v>
      </c>
    </row>
    <row r="49" spans="1:11" s="14" customFormat="1" ht="15" customHeight="1">
      <c r="A49" s="30">
        <v>44091</v>
      </c>
      <c r="B49" s="4" t="s">
        <v>410</v>
      </c>
      <c r="C49" s="1">
        <f t="shared" ref="C49" si="146">500000/E49</f>
        <v>3125</v>
      </c>
      <c r="D49" s="6" t="s">
        <v>13</v>
      </c>
      <c r="E49" s="16">
        <v>160</v>
      </c>
      <c r="F49" s="16">
        <v>160.15</v>
      </c>
      <c r="G49" s="16">
        <v>0</v>
      </c>
      <c r="H49" s="2">
        <f t="shared" ref="H49" si="147">(IF(D49="SELL",E49-F49,IF(D49="BUY",F49-E49)))</f>
        <v>0.15000000000000568</v>
      </c>
      <c r="I49" s="2">
        <v>0</v>
      </c>
      <c r="J49" s="2">
        <f t="shared" ref="J49" si="148">I49+H49</f>
        <v>0.15000000000000568</v>
      </c>
      <c r="K49" s="15">
        <f t="shared" ref="K49" si="149">J49*C49</f>
        <v>468.75000000001774</v>
      </c>
    </row>
    <row r="50" spans="1:11" s="14" customFormat="1" ht="15" customHeight="1">
      <c r="A50" s="30">
        <v>44090</v>
      </c>
      <c r="B50" s="4" t="s">
        <v>495</v>
      </c>
      <c r="C50" s="1">
        <f t="shared" ref="C50" si="150">500000/E50</f>
        <v>231.4814814814815</v>
      </c>
      <c r="D50" s="6" t="s">
        <v>13</v>
      </c>
      <c r="E50" s="16">
        <v>2160</v>
      </c>
      <c r="F50" s="16">
        <v>2199.6999999999998</v>
      </c>
      <c r="G50" s="16">
        <v>0</v>
      </c>
      <c r="H50" s="2">
        <f t="shared" ref="H50" si="151">(IF(D50="SELL",E50-F50,IF(D50="BUY",F50-E50)))</f>
        <v>39.699999999999818</v>
      </c>
      <c r="I50" s="2">
        <v>0</v>
      </c>
      <c r="J50" s="2">
        <f t="shared" ref="J50" si="152">I50+H50</f>
        <v>39.699999999999818</v>
      </c>
      <c r="K50" s="15">
        <f t="shared" ref="K50" si="153">J50*C50</f>
        <v>9189.8148148147739</v>
      </c>
    </row>
    <row r="51" spans="1:11" s="14" customFormat="1" ht="15" customHeight="1">
      <c r="A51" s="30">
        <v>44089</v>
      </c>
      <c r="B51" s="4" t="s">
        <v>326</v>
      </c>
      <c r="C51" s="1">
        <f t="shared" ref="C51" si="154">500000/E51</f>
        <v>2702.7027027027025</v>
      </c>
      <c r="D51" s="6" t="s">
        <v>13</v>
      </c>
      <c r="E51" s="16">
        <v>185</v>
      </c>
      <c r="F51" s="16">
        <v>189</v>
      </c>
      <c r="G51" s="16">
        <v>0</v>
      </c>
      <c r="H51" s="2">
        <f t="shared" ref="H51" si="155">(IF(D51="SELL",E51-F51,IF(D51="BUY",F51-E51)))</f>
        <v>4</v>
      </c>
      <c r="I51" s="2">
        <v>0</v>
      </c>
      <c r="J51" s="2">
        <f t="shared" ref="J51" si="156">I51+H51</f>
        <v>4</v>
      </c>
      <c r="K51" s="15">
        <f t="shared" ref="K51" si="157">J51*C51</f>
        <v>10810.81081081081</v>
      </c>
    </row>
    <row r="52" spans="1:11" s="14" customFormat="1" ht="15" customHeight="1">
      <c r="A52" s="30">
        <v>44088</v>
      </c>
      <c r="B52" s="4" t="s">
        <v>305</v>
      </c>
      <c r="C52" s="1">
        <f t="shared" ref="C52:C53" si="158">500000/E52</f>
        <v>2272.7272727272725</v>
      </c>
      <c r="D52" s="6" t="s">
        <v>13</v>
      </c>
      <c r="E52" s="16">
        <v>220</v>
      </c>
      <c r="F52" s="16">
        <v>215</v>
      </c>
      <c r="G52" s="16">
        <v>0</v>
      </c>
      <c r="H52" s="2">
        <f t="shared" ref="H52:H53" si="159">(IF(D52="SELL",E52-F52,IF(D52="BUY",F52-E52)))</f>
        <v>-5</v>
      </c>
      <c r="I52" s="2">
        <v>0</v>
      </c>
      <c r="J52" s="2">
        <f t="shared" ref="J52:J53" si="160">I52+H52</f>
        <v>-5</v>
      </c>
      <c r="K52" s="15">
        <f t="shared" ref="K52:K53" si="161">J52*C52</f>
        <v>-11363.636363636362</v>
      </c>
    </row>
    <row r="53" spans="1:11" s="14" customFormat="1" ht="15" customHeight="1">
      <c r="A53" s="30">
        <v>44088</v>
      </c>
      <c r="B53" s="4" t="s">
        <v>49</v>
      </c>
      <c r="C53" s="1">
        <f t="shared" si="158"/>
        <v>716.33237822349565</v>
      </c>
      <c r="D53" s="6" t="s">
        <v>13</v>
      </c>
      <c r="E53" s="16">
        <v>698</v>
      </c>
      <c r="F53" s="16">
        <v>685</v>
      </c>
      <c r="G53" s="16">
        <v>0</v>
      </c>
      <c r="H53" s="2">
        <f t="shared" si="159"/>
        <v>-13</v>
      </c>
      <c r="I53" s="2">
        <v>0</v>
      </c>
      <c r="J53" s="2">
        <f t="shared" si="160"/>
        <v>-13</v>
      </c>
      <c r="K53" s="15">
        <f t="shared" si="161"/>
        <v>-9312.3209169054426</v>
      </c>
    </row>
    <row r="54" spans="1:11" s="14" customFormat="1" ht="15" customHeight="1">
      <c r="A54" s="30">
        <v>44085</v>
      </c>
      <c r="B54" s="4" t="s">
        <v>413</v>
      </c>
      <c r="C54" s="1">
        <f t="shared" ref="C54" si="162">500000/E54</f>
        <v>419.53347877160599</v>
      </c>
      <c r="D54" s="6" t="s">
        <v>13</v>
      </c>
      <c r="E54" s="16">
        <v>1191.8</v>
      </c>
      <c r="F54" s="16">
        <v>1210</v>
      </c>
      <c r="G54" s="16">
        <v>0</v>
      </c>
      <c r="H54" s="2">
        <f t="shared" ref="H54" si="163">(IF(D54="SELL",E54-F54,IF(D54="BUY",F54-E54)))</f>
        <v>18.200000000000045</v>
      </c>
      <c r="I54" s="2">
        <v>0</v>
      </c>
      <c r="J54" s="2">
        <f t="shared" ref="J54" si="164">I54+H54</f>
        <v>18.200000000000045</v>
      </c>
      <c r="K54" s="15">
        <f t="shared" ref="K54" si="165">J54*C54</f>
        <v>7635.5093136432479</v>
      </c>
    </row>
    <row r="55" spans="1:11" s="14" customFormat="1" ht="15" customHeight="1">
      <c r="A55" s="30">
        <v>44084</v>
      </c>
      <c r="B55" s="4" t="s">
        <v>493</v>
      </c>
      <c r="C55" s="1">
        <f t="shared" ref="C55" si="166">500000/E55</f>
        <v>2463.0541871921182</v>
      </c>
      <c r="D55" s="6" t="s">
        <v>13</v>
      </c>
      <c r="E55" s="16">
        <v>203</v>
      </c>
      <c r="F55" s="16">
        <v>205.4</v>
      </c>
      <c r="G55" s="16">
        <v>0</v>
      </c>
      <c r="H55" s="2">
        <f t="shared" ref="H55" si="167">(IF(D55="SELL",E55-F55,IF(D55="BUY",F55-E55)))</f>
        <v>2.4000000000000057</v>
      </c>
      <c r="I55" s="2">
        <v>0</v>
      </c>
      <c r="J55" s="2">
        <f t="shared" ref="J55" si="168">I55+H55</f>
        <v>2.4000000000000057</v>
      </c>
      <c r="K55" s="15">
        <f t="shared" ref="K55" si="169">J55*C55</f>
        <v>5911.3300492610979</v>
      </c>
    </row>
    <row r="56" spans="1:11" s="14" customFormat="1" ht="15" customHeight="1">
      <c r="A56" s="30">
        <v>44084</v>
      </c>
      <c r="B56" s="4" t="s">
        <v>21</v>
      </c>
      <c r="C56" s="1">
        <f t="shared" ref="C56" si="170">500000/E56</f>
        <v>840.33613445378148</v>
      </c>
      <c r="D56" s="6" t="s">
        <v>13</v>
      </c>
      <c r="E56" s="16">
        <v>595</v>
      </c>
      <c r="F56" s="16">
        <v>585</v>
      </c>
      <c r="G56" s="16">
        <v>0</v>
      </c>
      <c r="H56" s="2">
        <f t="shared" ref="H56" si="171">(IF(D56="SELL",E56-F56,IF(D56="BUY",F56-E56)))</f>
        <v>-10</v>
      </c>
      <c r="I56" s="2">
        <v>0</v>
      </c>
      <c r="J56" s="2">
        <f t="shared" ref="J56" si="172">I56+H56</f>
        <v>-10</v>
      </c>
      <c r="K56" s="15">
        <f t="shared" ref="K56" si="173">J56*C56</f>
        <v>-8403.3613445378141</v>
      </c>
    </row>
    <row r="57" spans="1:11" s="14" customFormat="1" ht="15" customHeight="1">
      <c r="A57" s="30">
        <v>44083</v>
      </c>
      <c r="B57" s="4" t="s">
        <v>279</v>
      </c>
      <c r="C57" s="1">
        <f t="shared" ref="C57:C58" si="174">500000/E57</f>
        <v>1408.4507042253522</v>
      </c>
      <c r="D57" s="6" t="s">
        <v>13</v>
      </c>
      <c r="E57" s="16">
        <v>355</v>
      </c>
      <c r="F57" s="16">
        <v>364.7</v>
      </c>
      <c r="G57" s="16">
        <v>0</v>
      </c>
      <c r="H57" s="2">
        <f t="shared" ref="H57:H58" si="175">(IF(D57="SELL",E57-F57,IF(D57="BUY",F57-E57)))</f>
        <v>9.6999999999999886</v>
      </c>
      <c r="I57" s="2">
        <v>0</v>
      </c>
      <c r="J57" s="2">
        <f t="shared" ref="J57:J58" si="176">I57+H57</f>
        <v>9.6999999999999886</v>
      </c>
      <c r="K57" s="15">
        <f t="shared" ref="K57:K58" si="177">J57*C57</f>
        <v>13661.9718309859</v>
      </c>
    </row>
    <row r="58" spans="1:11" s="14" customFormat="1" ht="15" customHeight="1">
      <c r="A58" s="30">
        <v>44083</v>
      </c>
      <c r="B58" s="4" t="s">
        <v>351</v>
      </c>
      <c r="C58" s="1">
        <f t="shared" si="174"/>
        <v>2631.5789473684213</v>
      </c>
      <c r="D58" s="6" t="s">
        <v>13</v>
      </c>
      <c r="E58" s="16">
        <v>190</v>
      </c>
      <c r="F58" s="16">
        <v>194</v>
      </c>
      <c r="G58" s="16">
        <v>200</v>
      </c>
      <c r="H58" s="2">
        <f t="shared" si="175"/>
        <v>4</v>
      </c>
      <c r="I58" s="2">
        <v>6</v>
      </c>
      <c r="J58" s="2">
        <f t="shared" si="176"/>
        <v>10</v>
      </c>
      <c r="K58" s="15">
        <f t="shared" si="177"/>
        <v>26315.789473684214</v>
      </c>
    </row>
    <row r="59" spans="1:11" s="14" customFormat="1" ht="15" customHeight="1">
      <c r="A59" s="30">
        <v>44082</v>
      </c>
      <c r="B59" s="4" t="s">
        <v>492</v>
      </c>
      <c r="C59" s="1">
        <f t="shared" ref="C59" si="178">500000/E59</f>
        <v>1730.1038062283737</v>
      </c>
      <c r="D59" s="6" t="s">
        <v>13</v>
      </c>
      <c r="E59" s="16">
        <v>289</v>
      </c>
      <c r="F59" s="16">
        <v>286</v>
      </c>
      <c r="G59" s="16">
        <v>0</v>
      </c>
      <c r="H59" s="2">
        <f t="shared" ref="H59" si="179">(IF(D59="SELL",E59-F59,IF(D59="BUY",F59-E59)))</f>
        <v>-3</v>
      </c>
      <c r="I59" s="2">
        <v>0</v>
      </c>
      <c r="J59" s="2">
        <f t="shared" ref="J59" si="180">I59+H59</f>
        <v>-3</v>
      </c>
      <c r="K59" s="15">
        <f t="shared" ref="K59" si="181">J59*C59</f>
        <v>-5190.3114186851217</v>
      </c>
    </row>
    <row r="60" spans="1:11" s="14" customFormat="1" ht="15" customHeight="1">
      <c r="A60" s="30">
        <v>44081</v>
      </c>
      <c r="B60" s="4" t="s">
        <v>372</v>
      </c>
      <c r="C60" s="1">
        <f t="shared" ref="C60" si="182">500000/E60</f>
        <v>1176.4705882352941</v>
      </c>
      <c r="D60" s="6" t="s">
        <v>13</v>
      </c>
      <c r="E60" s="16">
        <v>425</v>
      </c>
      <c r="F60" s="16">
        <v>430.8</v>
      </c>
      <c r="G60" s="16">
        <v>0</v>
      </c>
      <c r="H60" s="2">
        <f t="shared" ref="H60" si="183">(IF(D60="SELL",E60-F60,IF(D60="BUY",F60-E60)))</f>
        <v>5.8000000000000114</v>
      </c>
      <c r="I60" s="2">
        <v>0</v>
      </c>
      <c r="J60" s="2">
        <f t="shared" ref="J60" si="184">I60+H60</f>
        <v>5.8000000000000114</v>
      </c>
      <c r="K60" s="15">
        <f t="shared" ref="K60" si="185">J60*C60</f>
        <v>6823.529411764719</v>
      </c>
    </row>
    <row r="61" spans="1:11" s="14" customFormat="1" ht="15" customHeight="1">
      <c r="A61" s="30">
        <v>44078</v>
      </c>
      <c r="B61" s="4" t="s">
        <v>325</v>
      </c>
      <c r="C61" s="1">
        <f t="shared" ref="C61" si="186">500000/E61</f>
        <v>7326.0073260073259</v>
      </c>
      <c r="D61" s="6" t="s">
        <v>13</v>
      </c>
      <c r="E61" s="16">
        <v>68.25</v>
      </c>
      <c r="F61" s="16">
        <v>69.5</v>
      </c>
      <c r="G61" s="16">
        <v>71</v>
      </c>
      <c r="H61" s="2">
        <f t="shared" ref="H61" si="187">(IF(D61="SELL",E61-F61,IF(D61="BUY",F61-E61)))</f>
        <v>1.25</v>
      </c>
      <c r="I61" s="2">
        <v>1.5</v>
      </c>
      <c r="J61" s="2">
        <f t="shared" ref="J61" si="188">I61+H61</f>
        <v>2.75</v>
      </c>
      <c r="K61" s="15">
        <f t="shared" ref="K61" si="189">J61*C61</f>
        <v>20146.520146520146</v>
      </c>
    </row>
    <row r="62" spans="1:11" s="14" customFormat="1" ht="15" customHeight="1">
      <c r="A62" s="30">
        <v>44077</v>
      </c>
      <c r="B62" s="4" t="s">
        <v>313</v>
      </c>
      <c r="C62" s="1">
        <f t="shared" ref="C62" si="190">500000/E62</f>
        <v>4194.6308724832215</v>
      </c>
      <c r="D62" s="6" t="s">
        <v>16</v>
      </c>
      <c r="E62" s="16">
        <v>119.2</v>
      </c>
      <c r="F62" s="16">
        <v>117</v>
      </c>
      <c r="G62" s="16">
        <v>115.5</v>
      </c>
      <c r="H62" s="2">
        <f t="shared" ref="H62" si="191">(IF(D62="SELL",E62-F62,IF(D62="BUY",F62-E62)))</f>
        <v>2.2000000000000028</v>
      </c>
      <c r="I62" s="2">
        <v>1.5</v>
      </c>
      <c r="J62" s="2">
        <f t="shared" ref="J62" si="192">I62+H62</f>
        <v>3.7000000000000028</v>
      </c>
      <c r="K62" s="15">
        <f t="shared" ref="K62" si="193">J62*C62</f>
        <v>15520.134228187932</v>
      </c>
    </row>
    <row r="63" spans="1:11" s="14" customFormat="1" ht="15" customHeight="1">
      <c r="A63" s="30">
        <v>44076</v>
      </c>
      <c r="B63" s="4" t="s">
        <v>488</v>
      </c>
      <c r="C63" s="1">
        <f t="shared" ref="C63" si="194">500000/E63</f>
        <v>2561.4754098360659</v>
      </c>
      <c r="D63" s="6" t="s">
        <v>16</v>
      </c>
      <c r="E63" s="16">
        <v>195.2</v>
      </c>
      <c r="F63" s="16">
        <v>193.7</v>
      </c>
      <c r="G63" s="16">
        <v>0</v>
      </c>
      <c r="H63" s="2">
        <f t="shared" ref="H63" si="195">(IF(D63="SELL",E63-F63,IF(D63="BUY",F63-E63)))</f>
        <v>1.5</v>
      </c>
      <c r="I63" s="2">
        <v>0</v>
      </c>
      <c r="J63" s="2">
        <f t="shared" ref="J63" si="196">I63+H63</f>
        <v>1.5</v>
      </c>
      <c r="K63" s="15">
        <f t="shared" ref="K63" si="197">J63*C63</f>
        <v>3842.2131147540986</v>
      </c>
    </row>
    <row r="64" spans="1:11" s="14" customFormat="1">
      <c r="A64" s="30">
        <v>44075</v>
      </c>
      <c r="B64" s="4" t="s">
        <v>483</v>
      </c>
      <c r="C64" s="1">
        <f t="shared" ref="C64:C65" si="198">500000/E64</f>
        <v>197.62845849802372</v>
      </c>
      <c r="D64" s="6" t="s">
        <v>13</v>
      </c>
      <c r="E64" s="16">
        <v>2530</v>
      </c>
      <c r="F64" s="16">
        <v>2465</v>
      </c>
      <c r="G64" s="16">
        <v>0</v>
      </c>
      <c r="H64" s="2">
        <f t="shared" ref="H64" si="199">(IF(D64="SELL",E64-F64,IF(D64="BUY",F64-E64)))</f>
        <v>-65</v>
      </c>
      <c r="I64" s="2">
        <v>0</v>
      </c>
      <c r="J64" s="2">
        <f t="shared" ref="J64" si="200">I64+H64</f>
        <v>-65</v>
      </c>
      <c r="K64" s="15">
        <f t="shared" ref="K64" si="201">J64*C64</f>
        <v>-12845.849802371542</v>
      </c>
    </row>
    <row r="65" spans="1:11" s="14" customFormat="1">
      <c r="A65" s="30">
        <v>44074</v>
      </c>
      <c r="B65" s="4" t="s">
        <v>384</v>
      </c>
      <c r="C65" s="1">
        <f t="shared" si="198"/>
        <v>1020.4081632653061</v>
      </c>
      <c r="D65" s="6" t="s">
        <v>13</v>
      </c>
      <c r="E65" s="16">
        <v>490</v>
      </c>
      <c r="F65" s="16">
        <v>472</v>
      </c>
      <c r="G65" s="16">
        <v>0</v>
      </c>
      <c r="H65" s="2">
        <f t="shared" ref="H65" si="202">(IF(D65="SELL",E65-F65,IF(D65="BUY",F65-E65)))</f>
        <v>-18</v>
      </c>
      <c r="I65" s="2">
        <v>0</v>
      </c>
      <c r="J65" s="2">
        <f t="shared" ref="J65" si="203">I65+H65</f>
        <v>-18</v>
      </c>
      <c r="K65" s="15">
        <f t="shared" ref="K65" si="204">J65*C65</f>
        <v>-18367.34693877551</v>
      </c>
    </row>
    <row r="66" spans="1:11" s="14" customFormat="1">
      <c r="A66" s="30">
        <v>44071</v>
      </c>
      <c r="B66" s="4" t="s">
        <v>384</v>
      </c>
      <c r="C66" s="1">
        <f>500000/E66</f>
        <v>1126.1261261261261</v>
      </c>
      <c r="D66" s="6" t="s">
        <v>13</v>
      </c>
      <c r="E66" s="16">
        <v>444</v>
      </c>
      <c r="F66" s="16">
        <v>454</v>
      </c>
      <c r="G66" s="16">
        <v>470</v>
      </c>
      <c r="H66" s="2">
        <f t="shared" ref="H66" si="205">(IF(D66="SELL",E66-F66,IF(D66="BUY",F66-E66)))</f>
        <v>10</v>
      </c>
      <c r="I66" s="2">
        <v>16</v>
      </c>
      <c r="J66" s="2">
        <f t="shared" ref="J66" si="206">I66+H66</f>
        <v>26</v>
      </c>
      <c r="K66" s="15">
        <f t="shared" ref="K66" si="207">J66*C66</f>
        <v>29279.279279279279</v>
      </c>
    </row>
    <row r="67" spans="1:11" s="14" customFormat="1">
      <c r="A67" s="30">
        <v>44070</v>
      </c>
      <c r="B67" s="4" t="s">
        <v>483</v>
      </c>
      <c r="C67" s="1">
        <f t="shared" ref="C67:C130" si="208">500000/E67</f>
        <v>199.20318725099602</v>
      </c>
      <c r="D67" s="6" t="s">
        <v>13</v>
      </c>
      <c r="E67" s="16">
        <v>2510</v>
      </c>
      <c r="F67" s="16">
        <v>2530</v>
      </c>
      <c r="G67" s="16">
        <v>0</v>
      </c>
      <c r="H67" s="2">
        <f t="shared" ref="H67" si="209">(IF(D67="SELL",E67-F67,IF(D67="BUY",F67-E67)))</f>
        <v>20</v>
      </c>
      <c r="I67" s="2">
        <v>0</v>
      </c>
      <c r="J67" s="2">
        <f t="shared" ref="J67" si="210">I67+H67</f>
        <v>20</v>
      </c>
      <c r="K67" s="15">
        <f t="shared" ref="K67" si="211">J67*C67</f>
        <v>3984.0637450199206</v>
      </c>
    </row>
    <row r="68" spans="1:11" s="14" customFormat="1">
      <c r="A68" s="30">
        <v>44068</v>
      </c>
      <c r="B68" s="4" t="s">
        <v>460</v>
      </c>
      <c r="C68" s="1">
        <f t="shared" si="208"/>
        <v>609.7560975609756</v>
      </c>
      <c r="D68" s="6" t="s">
        <v>13</v>
      </c>
      <c r="E68" s="16">
        <v>820</v>
      </c>
      <c r="F68" s="16">
        <v>820</v>
      </c>
      <c r="G68" s="16">
        <v>0</v>
      </c>
      <c r="H68" s="2">
        <f t="shared" ref="H68" si="212">(IF(D68="SELL",E68-F68,IF(D68="BUY",F68-E68)))</f>
        <v>0</v>
      </c>
      <c r="I68" s="2">
        <v>0</v>
      </c>
      <c r="J68" s="2">
        <f t="shared" ref="J68" si="213">I68+H68</f>
        <v>0</v>
      </c>
      <c r="K68" s="15">
        <f t="shared" ref="K68" si="214">J68*C68</f>
        <v>0</v>
      </c>
    </row>
    <row r="69" spans="1:11" s="14" customFormat="1">
      <c r="A69" s="30">
        <v>44068</v>
      </c>
      <c r="B69" s="4" t="s">
        <v>460</v>
      </c>
      <c r="C69" s="1">
        <f t="shared" si="208"/>
        <v>617.28395061728395</v>
      </c>
      <c r="D69" s="6" t="s">
        <v>13</v>
      </c>
      <c r="E69" s="16">
        <v>810</v>
      </c>
      <c r="F69" s="16">
        <v>825</v>
      </c>
      <c r="G69" s="16">
        <v>0</v>
      </c>
      <c r="H69" s="2">
        <f t="shared" ref="H69" si="215">(IF(D69="SELL",E69-F69,IF(D69="BUY",F69-E69)))</f>
        <v>15</v>
      </c>
      <c r="I69" s="2">
        <v>0</v>
      </c>
      <c r="J69" s="2">
        <f t="shared" ref="J69" si="216">I69+H69</f>
        <v>15</v>
      </c>
      <c r="K69" s="15">
        <f t="shared" ref="K69" si="217">J69*C69</f>
        <v>9259.2592592592591</v>
      </c>
    </row>
    <row r="70" spans="1:11" s="14" customFormat="1">
      <c r="A70" s="30">
        <v>44067</v>
      </c>
      <c r="B70" s="4" t="s">
        <v>443</v>
      </c>
      <c r="C70" s="1">
        <f t="shared" si="208"/>
        <v>232.55813953488371</v>
      </c>
      <c r="D70" s="6" t="s">
        <v>13</v>
      </c>
      <c r="E70" s="16">
        <v>2150</v>
      </c>
      <c r="F70" s="16">
        <v>2190</v>
      </c>
      <c r="G70" s="16">
        <v>0</v>
      </c>
      <c r="H70" s="2">
        <f t="shared" ref="H70" si="218">(IF(D70="SELL",E70-F70,IF(D70="BUY",F70-E70)))</f>
        <v>40</v>
      </c>
      <c r="I70" s="2">
        <v>0</v>
      </c>
      <c r="J70" s="2">
        <f t="shared" ref="J70" si="219">I70+H70</f>
        <v>40</v>
      </c>
      <c r="K70" s="15">
        <f t="shared" ref="K70" si="220">J70*C70</f>
        <v>9302.3255813953474</v>
      </c>
    </row>
    <row r="71" spans="1:11" s="14" customFormat="1">
      <c r="A71" s="30">
        <v>44064</v>
      </c>
      <c r="B71" s="4" t="s">
        <v>112</v>
      </c>
      <c r="C71" s="1">
        <f t="shared" si="208"/>
        <v>606.79611650485435</v>
      </c>
      <c r="D71" s="6" t="s">
        <v>13</v>
      </c>
      <c r="E71" s="16">
        <v>824</v>
      </c>
      <c r="F71" s="16">
        <v>850</v>
      </c>
      <c r="G71" s="16">
        <v>0</v>
      </c>
      <c r="H71" s="2">
        <f t="shared" ref="H71" si="221">(IF(D71="SELL",E71-F71,IF(D71="BUY",F71-E71)))</f>
        <v>26</v>
      </c>
      <c r="I71" s="2">
        <v>0</v>
      </c>
      <c r="J71" s="2">
        <f t="shared" ref="J71" si="222">I71+H71</f>
        <v>26</v>
      </c>
      <c r="K71" s="15">
        <f t="shared" ref="K71" si="223">J71*C71</f>
        <v>15776.699029126214</v>
      </c>
    </row>
    <row r="72" spans="1:11" s="14" customFormat="1">
      <c r="A72" s="30">
        <v>44063</v>
      </c>
      <c r="B72" s="4" t="s">
        <v>203</v>
      </c>
      <c r="C72" s="1">
        <f t="shared" si="208"/>
        <v>1677.8523489932886</v>
      </c>
      <c r="D72" s="6" t="s">
        <v>13</v>
      </c>
      <c r="E72" s="16">
        <v>298</v>
      </c>
      <c r="F72" s="16">
        <v>305</v>
      </c>
      <c r="G72" s="16">
        <v>0</v>
      </c>
      <c r="H72" s="2">
        <f t="shared" ref="H72" si="224">(IF(D72="SELL",E72-F72,IF(D72="BUY",F72-E72)))</f>
        <v>7</v>
      </c>
      <c r="I72" s="2">
        <v>0</v>
      </c>
      <c r="J72" s="2">
        <f t="shared" ref="J72" si="225">I72+H72</f>
        <v>7</v>
      </c>
      <c r="K72" s="15">
        <f t="shared" ref="K72" si="226">J72*C72</f>
        <v>11744.96644295302</v>
      </c>
    </row>
    <row r="73" spans="1:11" s="14" customFormat="1">
      <c r="A73" s="30">
        <v>44062</v>
      </c>
      <c r="B73" s="4" t="s">
        <v>467</v>
      </c>
      <c r="C73" s="1">
        <f t="shared" si="208"/>
        <v>454.54545454545456</v>
      </c>
      <c r="D73" s="6" t="s">
        <v>13</v>
      </c>
      <c r="E73" s="16">
        <v>1100</v>
      </c>
      <c r="F73" s="16">
        <v>1120</v>
      </c>
      <c r="G73" s="16">
        <v>0</v>
      </c>
      <c r="H73" s="2">
        <f t="shared" ref="H73" si="227">(IF(D73="SELL",E73-F73,IF(D73="BUY",F73-E73)))</f>
        <v>20</v>
      </c>
      <c r="I73" s="2">
        <v>0</v>
      </c>
      <c r="J73" s="2">
        <f t="shared" ref="J73" si="228">I73+H73</f>
        <v>20</v>
      </c>
      <c r="K73" s="15">
        <f t="shared" ref="K73" si="229">J73*C73</f>
        <v>9090.9090909090919</v>
      </c>
    </row>
    <row r="74" spans="1:11" s="14" customFormat="1">
      <c r="A74" s="30">
        <v>44060</v>
      </c>
      <c r="B74" s="4" t="s">
        <v>33</v>
      </c>
      <c r="C74" s="1">
        <f t="shared" si="208"/>
        <v>1351.3513513513512</v>
      </c>
      <c r="D74" s="6" t="s">
        <v>13</v>
      </c>
      <c r="E74" s="16">
        <v>370</v>
      </c>
      <c r="F74" s="16">
        <v>366</v>
      </c>
      <c r="G74" s="16">
        <v>0</v>
      </c>
      <c r="H74" s="2">
        <f t="shared" ref="H74" si="230">(IF(D74="SELL",E74-F74,IF(D74="BUY",F74-E74)))</f>
        <v>-4</v>
      </c>
      <c r="I74" s="2">
        <v>0</v>
      </c>
      <c r="J74" s="2">
        <f t="shared" ref="J74" si="231">I74+H74</f>
        <v>-4</v>
      </c>
      <c r="K74" s="15">
        <f t="shared" ref="K74" si="232">J74*C74</f>
        <v>-5405.405405405405</v>
      </c>
    </row>
    <row r="75" spans="1:11" s="14" customFormat="1">
      <c r="A75" s="30">
        <v>44060</v>
      </c>
      <c r="B75" s="4" t="s">
        <v>443</v>
      </c>
      <c r="C75" s="1">
        <f t="shared" si="208"/>
        <v>248.13895781637717</v>
      </c>
      <c r="D75" s="6" t="s">
        <v>13</v>
      </c>
      <c r="E75" s="16">
        <v>2015</v>
      </c>
      <c r="F75" s="16">
        <v>1985</v>
      </c>
      <c r="G75" s="16">
        <v>0</v>
      </c>
      <c r="H75" s="2">
        <f t="shared" ref="H75" si="233">(IF(D75="SELL",E75-F75,IF(D75="BUY",F75-E75)))</f>
        <v>-30</v>
      </c>
      <c r="I75" s="2">
        <v>0</v>
      </c>
      <c r="J75" s="2">
        <f t="shared" ref="J75" si="234">I75+H75</f>
        <v>-30</v>
      </c>
      <c r="K75" s="15">
        <f t="shared" ref="K75" si="235">J75*C75</f>
        <v>-7444.1687344913153</v>
      </c>
    </row>
    <row r="76" spans="1:11" s="14" customFormat="1">
      <c r="A76" s="30">
        <v>44057</v>
      </c>
      <c r="B76" s="4" t="s">
        <v>473</v>
      </c>
      <c r="C76" s="1">
        <f t="shared" si="208"/>
        <v>1612.9032258064517</v>
      </c>
      <c r="D76" s="6" t="s">
        <v>13</v>
      </c>
      <c r="E76" s="16">
        <v>310</v>
      </c>
      <c r="F76" s="16">
        <v>315</v>
      </c>
      <c r="G76" s="16">
        <v>0</v>
      </c>
      <c r="H76" s="2">
        <f t="shared" ref="H76" si="236">(IF(D76="SELL",E76-F76,IF(D76="BUY",F76-E76)))</f>
        <v>5</v>
      </c>
      <c r="I76" s="2">
        <v>0</v>
      </c>
      <c r="J76" s="2">
        <f t="shared" ref="J76" si="237">I76+H76</f>
        <v>5</v>
      </c>
      <c r="K76" s="15">
        <f t="shared" ref="K76" si="238">J76*C76</f>
        <v>8064.5161290322585</v>
      </c>
    </row>
    <row r="77" spans="1:11" s="14" customFormat="1">
      <c r="A77" s="30">
        <v>44057</v>
      </c>
      <c r="B77" s="4" t="s">
        <v>420</v>
      </c>
      <c r="C77" s="1">
        <f t="shared" si="208"/>
        <v>488.28125</v>
      </c>
      <c r="D77" s="6" t="s">
        <v>13</v>
      </c>
      <c r="E77" s="16">
        <v>1024</v>
      </c>
      <c r="F77" s="16">
        <v>1004</v>
      </c>
      <c r="G77" s="16">
        <v>0</v>
      </c>
      <c r="H77" s="2">
        <f t="shared" ref="H77" si="239">(IF(D77="SELL",E77-F77,IF(D77="BUY",F77-E77)))</f>
        <v>-20</v>
      </c>
      <c r="I77" s="2">
        <v>0</v>
      </c>
      <c r="J77" s="2">
        <f t="shared" ref="J77" si="240">I77+H77</f>
        <v>-20</v>
      </c>
      <c r="K77" s="15">
        <f t="shared" ref="K77" si="241">J77*C77</f>
        <v>-9765.625</v>
      </c>
    </row>
    <row r="78" spans="1:11" s="14" customFormat="1">
      <c r="A78" s="30">
        <v>44056</v>
      </c>
      <c r="B78" s="4" t="s">
        <v>487</v>
      </c>
      <c r="C78" s="1">
        <f t="shared" si="208"/>
        <v>1094.0919037199126</v>
      </c>
      <c r="D78" s="6" t="s">
        <v>13</v>
      </c>
      <c r="E78" s="16">
        <v>457</v>
      </c>
      <c r="F78" s="16">
        <v>448</v>
      </c>
      <c r="G78" s="16">
        <v>0</v>
      </c>
      <c r="H78" s="2">
        <f t="shared" ref="H78" si="242">(IF(D78="SELL",E78-F78,IF(D78="BUY",F78-E78)))</f>
        <v>-9</v>
      </c>
      <c r="I78" s="2">
        <v>0</v>
      </c>
      <c r="J78" s="2">
        <f t="shared" ref="J78" si="243">I78+H78</f>
        <v>-9</v>
      </c>
      <c r="K78" s="15">
        <f t="shared" ref="K78" si="244">J78*C78</f>
        <v>-9846.8271334792134</v>
      </c>
    </row>
    <row r="79" spans="1:11" s="14" customFormat="1">
      <c r="A79" s="30">
        <v>44055</v>
      </c>
      <c r="B79" s="4" t="s">
        <v>446</v>
      </c>
      <c r="C79" s="1">
        <f t="shared" si="208"/>
        <v>634.51776649746193</v>
      </c>
      <c r="D79" s="6" t="s">
        <v>13</v>
      </c>
      <c r="E79" s="16">
        <v>788</v>
      </c>
      <c r="F79" s="16">
        <v>801</v>
      </c>
      <c r="G79" s="16">
        <v>0</v>
      </c>
      <c r="H79" s="2">
        <f t="shared" ref="H79" si="245">(IF(D79="SELL",E79-F79,IF(D79="BUY",F79-E79)))</f>
        <v>13</v>
      </c>
      <c r="I79" s="2">
        <v>0</v>
      </c>
      <c r="J79" s="2">
        <f t="shared" ref="J79" si="246">I79+H79</f>
        <v>13</v>
      </c>
      <c r="K79" s="15">
        <f t="shared" ref="K79" si="247">J79*C79</f>
        <v>8248.7309644670058</v>
      </c>
    </row>
    <row r="80" spans="1:11" s="14" customFormat="1">
      <c r="A80" s="30">
        <v>44054</v>
      </c>
      <c r="B80" s="4" t="s">
        <v>486</v>
      </c>
      <c r="C80" s="1">
        <f t="shared" si="208"/>
        <v>1945.5252918287938</v>
      </c>
      <c r="D80" s="6" t="s">
        <v>13</v>
      </c>
      <c r="E80" s="16">
        <v>257</v>
      </c>
      <c r="F80" s="16">
        <v>251</v>
      </c>
      <c r="G80" s="16">
        <v>0</v>
      </c>
      <c r="H80" s="2">
        <f t="shared" ref="H80" si="248">(IF(D80="SELL",E80-F80,IF(D80="BUY",F80-E80)))</f>
        <v>-6</v>
      </c>
      <c r="I80" s="2">
        <v>0</v>
      </c>
      <c r="J80" s="2">
        <f t="shared" ref="J80" si="249">I80+H80</f>
        <v>-6</v>
      </c>
      <c r="K80" s="15">
        <f t="shared" ref="K80" si="250">J80*C80</f>
        <v>-11673.151750972764</v>
      </c>
    </row>
    <row r="81" spans="1:11" s="14" customFormat="1">
      <c r="A81" s="30">
        <v>44050</v>
      </c>
      <c r="B81" s="4" t="s">
        <v>448</v>
      </c>
      <c r="C81" s="1">
        <f t="shared" si="208"/>
        <v>299.40119760479041</v>
      </c>
      <c r="D81" s="6" t="s">
        <v>13</v>
      </c>
      <c r="E81" s="16">
        <v>1670</v>
      </c>
      <c r="F81" s="16">
        <v>1712</v>
      </c>
      <c r="G81" s="16">
        <v>0</v>
      </c>
      <c r="H81" s="2">
        <f t="shared" ref="H81" si="251">(IF(D81="SELL",E81-F81,IF(D81="BUY",F81-E81)))</f>
        <v>42</v>
      </c>
      <c r="I81" s="2">
        <v>0</v>
      </c>
      <c r="J81" s="2">
        <f t="shared" ref="J81" si="252">I81+H81</f>
        <v>42</v>
      </c>
      <c r="K81" s="15">
        <f t="shared" ref="K81" si="253">J81*C81</f>
        <v>12574.850299401198</v>
      </c>
    </row>
    <row r="82" spans="1:11" s="14" customFormat="1">
      <c r="A82" s="30">
        <v>44049</v>
      </c>
      <c r="B82" s="4" t="s">
        <v>460</v>
      </c>
      <c r="C82" s="1">
        <f t="shared" si="208"/>
        <v>634.51776649746193</v>
      </c>
      <c r="D82" s="6" t="s">
        <v>13</v>
      </c>
      <c r="E82" s="16">
        <v>788</v>
      </c>
      <c r="F82" s="16">
        <v>800</v>
      </c>
      <c r="G82" s="16">
        <v>0</v>
      </c>
      <c r="H82" s="2">
        <f t="shared" ref="H82" si="254">(IF(D82="SELL",E82-F82,IF(D82="BUY",F82-E82)))</f>
        <v>12</v>
      </c>
      <c r="I82" s="2">
        <v>0</v>
      </c>
      <c r="J82" s="2">
        <f t="shared" ref="J82" si="255">I82+H82</f>
        <v>12</v>
      </c>
      <c r="K82" s="15">
        <f t="shared" ref="K82" si="256">J82*C82</f>
        <v>7614.2131979695432</v>
      </c>
    </row>
    <row r="83" spans="1:11" s="14" customFormat="1">
      <c r="A83" s="30">
        <v>44048</v>
      </c>
      <c r="B83" s="4" t="s">
        <v>279</v>
      </c>
      <c r="C83" s="1">
        <f t="shared" si="208"/>
        <v>1574.8031496062993</v>
      </c>
      <c r="D83" s="6" t="s">
        <v>13</v>
      </c>
      <c r="E83" s="16">
        <v>317.5</v>
      </c>
      <c r="F83" s="16">
        <v>325.5</v>
      </c>
      <c r="G83" s="16">
        <v>0</v>
      </c>
      <c r="H83" s="2">
        <f t="shared" ref="H83" si="257">(IF(D83="SELL",E83-F83,IF(D83="BUY",F83-E83)))</f>
        <v>8</v>
      </c>
      <c r="I83" s="2">
        <v>0</v>
      </c>
      <c r="J83" s="2">
        <f t="shared" ref="J83" si="258">I83+H83</f>
        <v>8</v>
      </c>
      <c r="K83" s="15">
        <f t="shared" ref="K83" si="259">J83*C83</f>
        <v>12598.425196850394</v>
      </c>
    </row>
    <row r="84" spans="1:11" s="14" customFormat="1">
      <c r="A84" s="30">
        <v>44046</v>
      </c>
      <c r="B84" s="4" t="s">
        <v>484</v>
      </c>
      <c r="C84" s="1">
        <f t="shared" si="208"/>
        <v>515.46391752577324</v>
      </c>
      <c r="D84" s="6" t="s">
        <v>13</v>
      </c>
      <c r="E84" s="16">
        <v>970</v>
      </c>
      <c r="F84" s="16">
        <v>980</v>
      </c>
      <c r="G84" s="16">
        <v>0</v>
      </c>
      <c r="H84" s="2">
        <f t="shared" ref="H84" si="260">(IF(D84="SELL",E84-F84,IF(D84="BUY",F84-E84)))</f>
        <v>10</v>
      </c>
      <c r="I84" s="2">
        <v>0</v>
      </c>
      <c r="J84" s="2">
        <f t="shared" ref="J84" si="261">I84+H84</f>
        <v>10</v>
      </c>
      <c r="K84" s="15">
        <f t="shared" ref="K84" si="262">J84*C84</f>
        <v>5154.6391752577329</v>
      </c>
    </row>
    <row r="85" spans="1:11" s="14" customFormat="1">
      <c r="A85" s="30">
        <v>44046</v>
      </c>
      <c r="B85" s="4" t="s">
        <v>483</v>
      </c>
      <c r="C85" s="1">
        <f t="shared" si="208"/>
        <v>201.61290322580646</v>
      </c>
      <c r="D85" s="6" t="s">
        <v>13</v>
      </c>
      <c r="E85" s="16">
        <v>2480</v>
      </c>
      <c r="F85" s="16">
        <v>2430</v>
      </c>
      <c r="G85" s="16">
        <v>0</v>
      </c>
      <c r="H85" s="2">
        <f t="shared" ref="H85" si="263">(IF(D85="SELL",E85-F85,IF(D85="BUY",F85-E85)))</f>
        <v>-50</v>
      </c>
      <c r="I85" s="2">
        <v>0</v>
      </c>
      <c r="J85" s="2">
        <f t="shared" ref="J85" si="264">I85+H85</f>
        <v>-50</v>
      </c>
      <c r="K85" s="15">
        <f t="shared" ref="K85" si="265">J85*C85</f>
        <v>-10080.645161290324</v>
      </c>
    </row>
    <row r="86" spans="1:11" s="14" customFormat="1">
      <c r="A86" s="30">
        <v>44043</v>
      </c>
      <c r="B86" s="4" t="s">
        <v>464</v>
      </c>
      <c r="C86" s="1">
        <f t="shared" si="208"/>
        <v>286.53295128939828</v>
      </c>
      <c r="D86" s="6" t="s">
        <v>13</v>
      </c>
      <c r="E86" s="16">
        <v>1745</v>
      </c>
      <c r="F86" s="16">
        <v>1785</v>
      </c>
      <c r="G86" s="16">
        <v>0</v>
      </c>
      <c r="H86" s="2">
        <f t="shared" ref="H86" si="266">(IF(D86="SELL",E86-F86,IF(D86="BUY",F86-E86)))</f>
        <v>40</v>
      </c>
      <c r="I86" s="2">
        <v>0</v>
      </c>
      <c r="J86" s="2">
        <f t="shared" ref="J86" si="267">I86+H86</f>
        <v>40</v>
      </c>
      <c r="K86" s="15">
        <f t="shared" ref="K86" si="268">J86*C86</f>
        <v>11461.31805157593</v>
      </c>
    </row>
    <row r="87" spans="1:11" s="14" customFormat="1">
      <c r="A87" s="30">
        <v>44042</v>
      </c>
      <c r="B87" s="4" t="s">
        <v>481</v>
      </c>
      <c r="C87" s="1">
        <f t="shared" si="208"/>
        <v>1436.7816091954023</v>
      </c>
      <c r="D87" s="6" t="s">
        <v>13</v>
      </c>
      <c r="E87" s="16">
        <v>348</v>
      </c>
      <c r="F87" s="16">
        <v>348</v>
      </c>
      <c r="G87" s="16">
        <v>0</v>
      </c>
      <c r="H87" s="2">
        <f t="shared" ref="H87" si="269">(IF(D87="SELL",E87-F87,IF(D87="BUY",F87-E87)))</f>
        <v>0</v>
      </c>
      <c r="I87" s="2">
        <v>0</v>
      </c>
      <c r="J87" s="2">
        <f t="shared" ref="J87" si="270">I87+H87</f>
        <v>0</v>
      </c>
      <c r="K87" s="15">
        <f t="shared" ref="K87" si="271">J87*C87</f>
        <v>0</v>
      </c>
    </row>
    <row r="88" spans="1:11" s="14" customFormat="1">
      <c r="A88" s="30">
        <v>44041</v>
      </c>
      <c r="B88" s="4" t="s">
        <v>437</v>
      </c>
      <c r="C88" s="1">
        <f t="shared" si="208"/>
        <v>284.09090909090907</v>
      </c>
      <c r="D88" s="6" t="s">
        <v>13</v>
      </c>
      <c r="E88" s="16">
        <v>1760</v>
      </c>
      <c r="F88" s="16">
        <v>1787</v>
      </c>
      <c r="G88" s="16">
        <v>0</v>
      </c>
      <c r="H88" s="2">
        <f t="shared" ref="H88" si="272">(IF(D88="SELL",E88-F88,IF(D88="BUY",F88-E88)))</f>
        <v>27</v>
      </c>
      <c r="I88" s="2">
        <v>0</v>
      </c>
      <c r="J88" s="2">
        <f t="shared" ref="J88" si="273">I88+H88</f>
        <v>27</v>
      </c>
      <c r="K88" s="15">
        <f t="shared" ref="K88" si="274">J88*C88</f>
        <v>7670.454545454545</v>
      </c>
    </row>
    <row r="89" spans="1:11" s="14" customFormat="1">
      <c r="A89" s="30">
        <v>44039</v>
      </c>
      <c r="B89" s="4" t="s">
        <v>39</v>
      </c>
      <c r="C89" s="1">
        <f t="shared" si="208"/>
        <v>304.8780487804878</v>
      </c>
      <c r="D89" s="6" t="s">
        <v>13</v>
      </c>
      <c r="E89" s="16">
        <v>1640</v>
      </c>
      <c r="F89" s="16">
        <v>1710</v>
      </c>
      <c r="G89" s="16">
        <v>0</v>
      </c>
      <c r="H89" s="2">
        <f t="shared" ref="H89" si="275">(IF(D89="SELL",E89-F89,IF(D89="BUY",F89-E89)))</f>
        <v>70</v>
      </c>
      <c r="I89" s="2">
        <v>0</v>
      </c>
      <c r="J89" s="2">
        <f t="shared" ref="J89" si="276">I89+H89</f>
        <v>70</v>
      </c>
      <c r="K89" s="15">
        <f t="shared" ref="K89" si="277">J89*C89</f>
        <v>21341.463414634145</v>
      </c>
    </row>
    <row r="90" spans="1:11" s="14" customFormat="1">
      <c r="A90" s="30">
        <v>44035</v>
      </c>
      <c r="B90" s="4" t="s">
        <v>33</v>
      </c>
      <c r="C90" s="1">
        <f t="shared" si="208"/>
        <v>1562.5</v>
      </c>
      <c r="D90" s="6" t="s">
        <v>13</v>
      </c>
      <c r="E90" s="16">
        <v>320</v>
      </c>
      <c r="F90" s="16">
        <v>325</v>
      </c>
      <c r="G90" s="16">
        <v>0</v>
      </c>
      <c r="H90" s="2">
        <f t="shared" ref="H90" si="278">(IF(D90="SELL",E90-F90,IF(D90="BUY",F90-E90)))</f>
        <v>5</v>
      </c>
      <c r="I90" s="2">
        <v>0</v>
      </c>
      <c r="J90" s="2">
        <f t="shared" ref="J90" si="279">I90+H90</f>
        <v>5</v>
      </c>
      <c r="K90" s="15">
        <f t="shared" ref="K90" si="280">J90*C90</f>
        <v>7812.5</v>
      </c>
    </row>
    <row r="91" spans="1:11" s="14" customFormat="1">
      <c r="A91" s="30">
        <v>44034</v>
      </c>
      <c r="B91" s="4" t="s">
        <v>279</v>
      </c>
      <c r="C91" s="1">
        <f t="shared" si="208"/>
        <v>1831.5018315018315</v>
      </c>
      <c r="D91" s="6" t="s">
        <v>13</v>
      </c>
      <c r="E91" s="16">
        <v>273</v>
      </c>
      <c r="F91" s="16">
        <v>281</v>
      </c>
      <c r="G91" s="16">
        <v>0</v>
      </c>
      <c r="H91" s="2">
        <f t="shared" ref="H91" si="281">(IF(D91="SELL",E91-F91,IF(D91="BUY",F91-E91)))</f>
        <v>8</v>
      </c>
      <c r="I91" s="2">
        <v>0</v>
      </c>
      <c r="J91" s="2">
        <f t="shared" ref="J91" si="282">I91+H91</f>
        <v>8</v>
      </c>
      <c r="K91" s="15">
        <f t="shared" ref="K91" si="283">J91*C91</f>
        <v>14652.014652014652</v>
      </c>
    </row>
    <row r="92" spans="1:11" s="14" customFormat="1">
      <c r="A92" s="30">
        <v>44033</v>
      </c>
      <c r="B92" s="4" t="s">
        <v>203</v>
      </c>
      <c r="C92" s="1">
        <f t="shared" si="208"/>
        <v>1644.7368421052631</v>
      </c>
      <c r="D92" s="6" t="s">
        <v>13</v>
      </c>
      <c r="E92" s="16">
        <v>304</v>
      </c>
      <c r="F92" s="16">
        <v>309.39999999999998</v>
      </c>
      <c r="G92" s="16">
        <v>0</v>
      </c>
      <c r="H92" s="2">
        <f t="shared" ref="H92" si="284">(IF(D92="SELL",E92-F92,IF(D92="BUY",F92-E92)))</f>
        <v>5.3999999999999773</v>
      </c>
      <c r="I92" s="2">
        <v>0</v>
      </c>
      <c r="J92" s="2">
        <f t="shared" ref="J92" si="285">I92+H92</f>
        <v>5.3999999999999773</v>
      </c>
      <c r="K92" s="15">
        <f t="shared" ref="K92" si="286">J92*C92</f>
        <v>8881.5789473683835</v>
      </c>
    </row>
    <row r="93" spans="1:11" s="14" customFormat="1">
      <c r="A93" s="30">
        <v>44032</v>
      </c>
      <c r="B93" s="4" t="s">
        <v>84</v>
      </c>
      <c r="C93" s="1">
        <f t="shared" si="208"/>
        <v>408.16326530612247</v>
      </c>
      <c r="D93" s="6" t="s">
        <v>13</v>
      </c>
      <c r="E93" s="16">
        <v>1225</v>
      </c>
      <c r="F93" s="16">
        <v>1238</v>
      </c>
      <c r="G93" s="16">
        <v>0</v>
      </c>
      <c r="H93" s="2">
        <f t="shared" ref="H93" si="287">(IF(D93="SELL",E93-F93,IF(D93="BUY",F93-E93)))</f>
        <v>13</v>
      </c>
      <c r="I93" s="2">
        <v>0</v>
      </c>
      <c r="J93" s="2">
        <f t="shared" ref="J93" si="288">I93+H93</f>
        <v>13</v>
      </c>
      <c r="K93" s="15">
        <f t="shared" ref="K93" si="289">J93*C93</f>
        <v>5306.1224489795923</v>
      </c>
    </row>
    <row r="94" spans="1:11" s="14" customFormat="1">
      <c r="A94" s="30">
        <v>44029</v>
      </c>
      <c r="B94" s="4" t="s">
        <v>437</v>
      </c>
      <c r="C94" s="1">
        <f t="shared" si="208"/>
        <v>272.47956403269757</v>
      </c>
      <c r="D94" s="6" t="s">
        <v>13</v>
      </c>
      <c r="E94" s="16">
        <v>1835</v>
      </c>
      <c r="F94" s="16">
        <v>1790</v>
      </c>
      <c r="G94" s="16">
        <v>0</v>
      </c>
      <c r="H94" s="2">
        <f t="shared" ref="H94" si="290">(IF(D94="SELL",E94-F94,IF(D94="BUY",F94-E94)))</f>
        <v>-45</v>
      </c>
      <c r="I94" s="2">
        <v>0</v>
      </c>
      <c r="J94" s="2">
        <f t="shared" ref="J94" si="291">I94+H94</f>
        <v>-45</v>
      </c>
      <c r="K94" s="15">
        <f t="shared" ref="K94" si="292">J94*C94</f>
        <v>-12261.580381471391</v>
      </c>
    </row>
    <row r="95" spans="1:11" s="14" customFormat="1">
      <c r="A95" s="30">
        <v>44028</v>
      </c>
      <c r="B95" s="4" t="s">
        <v>437</v>
      </c>
      <c r="C95" s="1">
        <f t="shared" si="208"/>
        <v>289.01734104046244</v>
      </c>
      <c r="D95" s="6" t="s">
        <v>13</v>
      </c>
      <c r="E95" s="16">
        <v>1730</v>
      </c>
      <c r="F95" s="16">
        <v>1786</v>
      </c>
      <c r="G95" s="16">
        <v>0</v>
      </c>
      <c r="H95" s="2">
        <f t="shared" ref="H95" si="293">(IF(D95="SELL",E95-F95,IF(D95="BUY",F95-E95)))</f>
        <v>56</v>
      </c>
      <c r="I95" s="2">
        <v>0</v>
      </c>
      <c r="J95" s="2">
        <f t="shared" ref="J95" si="294">I95+H95</f>
        <v>56</v>
      </c>
      <c r="K95" s="15">
        <f t="shared" ref="K95" si="295">J95*C95</f>
        <v>16184.971098265896</v>
      </c>
    </row>
    <row r="96" spans="1:11" s="14" customFormat="1">
      <c r="A96" s="30">
        <v>44027</v>
      </c>
      <c r="B96" s="4" t="s">
        <v>335</v>
      </c>
      <c r="C96" s="1">
        <f t="shared" si="208"/>
        <v>806.45161290322585</v>
      </c>
      <c r="D96" s="6" t="s">
        <v>13</v>
      </c>
      <c r="E96" s="16">
        <v>620</v>
      </c>
      <c r="F96" s="16">
        <v>635</v>
      </c>
      <c r="G96" s="16">
        <v>652</v>
      </c>
      <c r="H96" s="2">
        <f t="shared" ref="H96" si="296">(IF(D96="SELL",E96-F96,IF(D96="BUY",F96-E96)))</f>
        <v>15</v>
      </c>
      <c r="I96" s="2">
        <v>17</v>
      </c>
      <c r="J96" s="2">
        <f t="shared" ref="J96" si="297">I96+H96</f>
        <v>32</v>
      </c>
      <c r="K96" s="15">
        <f t="shared" ref="K96" si="298">J96*C96</f>
        <v>25806.451612903227</v>
      </c>
    </row>
    <row r="97" spans="1:11" s="14" customFormat="1">
      <c r="A97" s="30">
        <v>44026</v>
      </c>
      <c r="B97" s="4" t="s">
        <v>203</v>
      </c>
      <c r="C97" s="1">
        <f t="shared" si="208"/>
        <v>1760.5633802816901</v>
      </c>
      <c r="D97" s="6" t="s">
        <v>13</v>
      </c>
      <c r="E97" s="16">
        <v>284</v>
      </c>
      <c r="F97" s="16">
        <v>296</v>
      </c>
      <c r="G97" s="16">
        <v>0</v>
      </c>
      <c r="H97" s="2">
        <f t="shared" ref="H97" si="299">(IF(D97="SELL",E97-F97,IF(D97="BUY",F97-E97)))</f>
        <v>12</v>
      </c>
      <c r="I97" s="2">
        <v>0</v>
      </c>
      <c r="J97" s="2">
        <f t="shared" ref="J97" si="300">I97+H97</f>
        <v>12</v>
      </c>
      <c r="K97" s="15">
        <f t="shared" ref="K97" si="301">J97*C97</f>
        <v>21126.760563380281</v>
      </c>
    </row>
    <row r="98" spans="1:11" s="14" customFormat="1">
      <c r="A98" s="30">
        <v>44025</v>
      </c>
      <c r="B98" s="4" t="s">
        <v>459</v>
      </c>
      <c r="C98" s="1">
        <f t="shared" si="208"/>
        <v>915.75091575091574</v>
      </c>
      <c r="D98" s="6" t="s">
        <v>13</v>
      </c>
      <c r="E98" s="16">
        <v>546</v>
      </c>
      <c r="F98" s="16">
        <v>556</v>
      </c>
      <c r="G98" s="16">
        <v>0</v>
      </c>
      <c r="H98" s="2">
        <f t="shared" ref="H98" si="302">(IF(D98="SELL",E98-F98,IF(D98="BUY",F98-E98)))</f>
        <v>10</v>
      </c>
      <c r="I98" s="2">
        <v>0</v>
      </c>
      <c r="J98" s="2">
        <f t="shared" ref="J98" si="303">I98+H98</f>
        <v>10</v>
      </c>
      <c r="K98" s="15">
        <f t="shared" ref="K98" si="304">J98*C98</f>
        <v>9157.5091575091574</v>
      </c>
    </row>
    <row r="99" spans="1:11" s="14" customFormat="1">
      <c r="A99" s="30">
        <v>44021</v>
      </c>
      <c r="B99" s="4" t="s">
        <v>477</v>
      </c>
      <c r="C99" s="1">
        <f t="shared" si="208"/>
        <v>840.33613445378148</v>
      </c>
      <c r="D99" s="6" t="s">
        <v>13</v>
      </c>
      <c r="E99" s="16">
        <v>595</v>
      </c>
      <c r="F99" s="16">
        <v>625</v>
      </c>
      <c r="G99" s="16">
        <v>0</v>
      </c>
      <c r="H99" s="2">
        <f t="shared" ref="H99" si="305">(IF(D99="SELL",E99-F99,IF(D99="BUY",F99-E99)))</f>
        <v>30</v>
      </c>
      <c r="I99" s="2">
        <v>0</v>
      </c>
      <c r="J99" s="2">
        <f t="shared" ref="J99" si="306">I99+H99</f>
        <v>30</v>
      </c>
      <c r="K99" s="15">
        <f t="shared" ref="K99" si="307">J99*C99</f>
        <v>25210.084033613446</v>
      </c>
    </row>
    <row r="100" spans="1:11" s="14" customFormat="1">
      <c r="A100" s="30">
        <v>44020</v>
      </c>
      <c r="B100" s="4" t="s">
        <v>467</v>
      </c>
      <c r="C100" s="1">
        <f t="shared" si="208"/>
        <v>590.31877213695395</v>
      </c>
      <c r="D100" s="6" t="s">
        <v>13</v>
      </c>
      <c r="E100" s="16">
        <v>847</v>
      </c>
      <c r="F100" s="16">
        <v>877</v>
      </c>
      <c r="G100" s="16">
        <v>900</v>
      </c>
      <c r="H100" s="2">
        <f t="shared" ref="H100" si="308">(IF(D100="SELL",E100-F100,IF(D100="BUY",F100-E100)))</f>
        <v>30</v>
      </c>
      <c r="I100" s="2">
        <v>23</v>
      </c>
      <c r="J100" s="2">
        <f t="shared" ref="J100" si="309">I100+H100</f>
        <v>53</v>
      </c>
      <c r="K100" s="15">
        <f t="shared" ref="K100" si="310">J100*C100</f>
        <v>31286.894923258558</v>
      </c>
    </row>
    <row r="101" spans="1:11" s="14" customFormat="1">
      <c r="A101" s="30">
        <v>44019</v>
      </c>
      <c r="B101" s="4" t="s">
        <v>450</v>
      </c>
      <c r="C101" s="1">
        <f t="shared" si="208"/>
        <v>137.36263736263737</v>
      </c>
      <c r="D101" s="6" t="s">
        <v>13</v>
      </c>
      <c r="E101" s="16">
        <v>3640</v>
      </c>
      <c r="F101" s="16">
        <v>3685</v>
      </c>
      <c r="G101" s="16">
        <v>0</v>
      </c>
      <c r="H101" s="2">
        <f t="shared" ref="H101" si="311">(IF(D101="SELL",E101-F101,IF(D101="BUY",F101-E101)))</f>
        <v>45</v>
      </c>
      <c r="I101" s="2">
        <v>0</v>
      </c>
      <c r="J101" s="2">
        <f t="shared" ref="J101" si="312">I101+H101</f>
        <v>45</v>
      </c>
      <c r="K101" s="15">
        <f t="shared" ref="K101" si="313">J101*C101</f>
        <v>6181.3186813186821</v>
      </c>
    </row>
    <row r="102" spans="1:11" s="14" customFormat="1">
      <c r="A102" s="30">
        <v>44018</v>
      </c>
      <c r="B102" s="4" t="s">
        <v>464</v>
      </c>
      <c r="C102" s="1">
        <f t="shared" si="208"/>
        <v>381.67938931297709</v>
      </c>
      <c r="D102" s="6" t="s">
        <v>13</v>
      </c>
      <c r="E102" s="16">
        <v>1310</v>
      </c>
      <c r="F102" s="16">
        <v>1335</v>
      </c>
      <c r="G102" s="16">
        <v>0</v>
      </c>
      <c r="H102" s="2">
        <f t="shared" ref="H102" si="314">(IF(D102="SELL",E102-F102,IF(D102="BUY",F102-E102)))</f>
        <v>25</v>
      </c>
      <c r="I102" s="2">
        <v>0</v>
      </c>
      <c r="J102" s="2">
        <f t="shared" ref="J102" si="315">I102+H102</f>
        <v>25</v>
      </c>
      <c r="K102" s="15">
        <f t="shared" ref="K102" si="316">J102*C102</f>
        <v>9541.9847328244268</v>
      </c>
    </row>
    <row r="103" spans="1:11" s="14" customFormat="1">
      <c r="A103" s="30">
        <v>44015</v>
      </c>
      <c r="B103" s="4" t="s">
        <v>358</v>
      </c>
      <c r="C103" s="1">
        <f t="shared" si="208"/>
        <v>384.61538461538464</v>
      </c>
      <c r="D103" s="6" t="s">
        <v>13</v>
      </c>
      <c r="E103" s="16">
        <v>1300</v>
      </c>
      <c r="F103" s="16">
        <v>1318</v>
      </c>
      <c r="G103" s="16">
        <v>0</v>
      </c>
      <c r="H103" s="2">
        <f t="shared" ref="H103" si="317">(IF(D103="SELL",E103-F103,IF(D103="BUY",F103-E103)))</f>
        <v>18</v>
      </c>
      <c r="I103" s="2">
        <v>0</v>
      </c>
      <c r="J103" s="2">
        <f t="shared" ref="J103" si="318">I103+H103</f>
        <v>18</v>
      </c>
      <c r="K103" s="15">
        <f t="shared" ref="K103" si="319">J103*C103</f>
        <v>6923.0769230769238</v>
      </c>
    </row>
    <row r="104" spans="1:11" s="14" customFormat="1">
      <c r="A104" s="30">
        <v>44014</v>
      </c>
      <c r="B104" s="4" t="s">
        <v>474</v>
      </c>
      <c r="C104" s="1">
        <f t="shared" si="208"/>
        <v>320.5128205128205</v>
      </c>
      <c r="D104" s="6" t="s">
        <v>13</v>
      </c>
      <c r="E104" s="16">
        <v>1560</v>
      </c>
      <c r="F104" s="16">
        <v>1590</v>
      </c>
      <c r="G104" s="16">
        <v>0</v>
      </c>
      <c r="H104" s="2">
        <f t="shared" ref="H104" si="320">(IF(D104="SELL",E104-F104,IF(D104="BUY",F104-E104)))</f>
        <v>30</v>
      </c>
      <c r="I104" s="2">
        <v>0</v>
      </c>
      <c r="J104" s="2">
        <f t="shared" ref="J104" si="321">I104+H104</f>
        <v>30</v>
      </c>
      <c r="K104" s="15">
        <f t="shared" ref="K104" si="322">J104*C104</f>
        <v>9615.3846153846152</v>
      </c>
    </row>
    <row r="105" spans="1:11" s="14" customFormat="1">
      <c r="A105" s="30">
        <v>44013</v>
      </c>
      <c r="B105" s="4" t="s">
        <v>443</v>
      </c>
      <c r="C105" s="1">
        <f t="shared" si="208"/>
        <v>303.951367781155</v>
      </c>
      <c r="D105" s="6" t="s">
        <v>13</v>
      </c>
      <c r="E105" s="16">
        <v>1645</v>
      </c>
      <c r="F105" s="16">
        <v>1675</v>
      </c>
      <c r="G105" s="16">
        <v>1720</v>
      </c>
      <c r="H105" s="2">
        <f t="shared" ref="H105" si="323">(IF(D105="SELL",E105-F105,IF(D105="BUY",F105-E105)))</f>
        <v>30</v>
      </c>
      <c r="I105" s="2">
        <v>45</v>
      </c>
      <c r="J105" s="2">
        <f t="shared" ref="J105" si="324">I105+H105</f>
        <v>75</v>
      </c>
      <c r="K105" s="15">
        <f t="shared" ref="K105" si="325">J105*C105</f>
        <v>22796.352583586624</v>
      </c>
    </row>
    <row r="106" spans="1:11" s="14" customFormat="1">
      <c r="A106" s="30">
        <v>44012</v>
      </c>
      <c r="B106" s="4" t="s">
        <v>426</v>
      </c>
      <c r="C106" s="1">
        <f t="shared" si="208"/>
        <v>1587.3015873015872</v>
      </c>
      <c r="D106" s="6" t="s">
        <v>13</v>
      </c>
      <c r="E106" s="16">
        <v>315</v>
      </c>
      <c r="F106" s="16">
        <v>324</v>
      </c>
      <c r="G106" s="16">
        <v>0</v>
      </c>
      <c r="H106" s="2">
        <f t="shared" ref="H106" si="326">(IF(D106="SELL",E106-F106,IF(D106="BUY",F106-E106)))</f>
        <v>9</v>
      </c>
      <c r="I106" s="2">
        <v>0</v>
      </c>
      <c r="J106" s="2">
        <f t="shared" ref="J106" si="327">I106+H106</f>
        <v>9</v>
      </c>
      <c r="K106" s="15">
        <f t="shared" ref="K106" si="328">J106*C106</f>
        <v>14285.714285714284</v>
      </c>
    </row>
    <row r="107" spans="1:11" s="14" customFormat="1">
      <c r="A107" s="30">
        <v>44011</v>
      </c>
      <c r="B107" s="4" t="s">
        <v>407</v>
      </c>
      <c r="C107" s="1">
        <f t="shared" si="208"/>
        <v>29.515938606847698</v>
      </c>
      <c r="D107" s="6" t="s">
        <v>13</v>
      </c>
      <c r="E107" s="16">
        <v>16940</v>
      </c>
      <c r="F107" s="16">
        <v>17240</v>
      </c>
      <c r="G107" s="16">
        <v>0</v>
      </c>
      <c r="H107" s="2">
        <f t="shared" ref="H107" si="329">(IF(D107="SELL",E107-F107,IF(D107="BUY",F107-E107)))</f>
        <v>300</v>
      </c>
      <c r="I107" s="2">
        <v>0</v>
      </c>
      <c r="J107" s="2">
        <f t="shared" ref="J107" si="330">I107+H107</f>
        <v>300</v>
      </c>
      <c r="K107" s="15">
        <f t="shared" ref="K107" si="331">J107*C107</f>
        <v>8854.7815820543092</v>
      </c>
    </row>
    <row r="108" spans="1:11" s="14" customFormat="1">
      <c r="A108" s="30">
        <v>44007</v>
      </c>
      <c r="B108" s="4" t="s">
        <v>203</v>
      </c>
      <c r="C108" s="1">
        <f t="shared" si="208"/>
        <v>1818.1818181818182</v>
      </c>
      <c r="D108" s="6" t="s">
        <v>13</v>
      </c>
      <c r="E108" s="16">
        <v>275</v>
      </c>
      <c r="F108" s="16">
        <v>263</v>
      </c>
      <c r="G108" s="16">
        <v>0</v>
      </c>
      <c r="H108" s="2">
        <f t="shared" ref="H108" si="332">(IF(D108="SELL",E108-F108,IF(D108="BUY",F108-E108)))</f>
        <v>-12</v>
      </c>
      <c r="I108" s="2">
        <v>0</v>
      </c>
      <c r="J108" s="2">
        <f t="shared" ref="J108" si="333">I108+H108</f>
        <v>-12</v>
      </c>
      <c r="K108" s="15">
        <f t="shared" ref="K108" si="334">J108*C108</f>
        <v>-21818.18181818182</v>
      </c>
    </row>
    <row r="109" spans="1:11" s="14" customFormat="1">
      <c r="A109" s="30">
        <v>44006</v>
      </c>
      <c r="B109" s="4" t="s">
        <v>472</v>
      </c>
      <c r="C109" s="1">
        <f t="shared" si="208"/>
        <v>389.10505836575874</v>
      </c>
      <c r="D109" s="6" t="s">
        <v>13</v>
      </c>
      <c r="E109" s="16">
        <v>1285</v>
      </c>
      <c r="F109" s="16">
        <v>1250</v>
      </c>
      <c r="G109" s="16">
        <v>860</v>
      </c>
      <c r="H109" s="2">
        <f t="shared" ref="H109" si="335">(IF(D109="SELL",E109-F109,IF(D109="BUY",F109-E109)))</f>
        <v>-35</v>
      </c>
      <c r="I109" s="2">
        <v>30</v>
      </c>
      <c r="J109" s="2">
        <f t="shared" ref="J109" si="336">I109+H109</f>
        <v>-5</v>
      </c>
      <c r="K109" s="15">
        <f t="shared" ref="K109" si="337">J109*C109</f>
        <v>-1945.5252918287938</v>
      </c>
    </row>
    <row r="110" spans="1:11" s="14" customFormat="1">
      <c r="A110" s="30">
        <v>44005</v>
      </c>
      <c r="B110" s="4" t="s">
        <v>467</v>
      </c>
      <c r="C110" s="1">
        <f t="shared" si="208"/>
        <v>621.11801242236027</v>
      </c>
      <c r="D110" s="6" t="s">
        <v>13</v>
      </c>
      <c r="E110" s="16">
        <v>805</v>
      </c>
      <c r="F110" s="16">
        <v>830</v>
      </c>
      <c r="G110" s="16">
        <v>860</v>
      </c>
      <c r="H110" s="2">
        <f t="shared" ref="H110" si="338">(IF(D110="SELL",E110-F110,IF(D110="BUY",F110-E110)))</f>
        <v>25</v>
      </c>
      <c r="I110" s="2">
        <v>30</v>
      </c>
      <c r="J110" s="2">
        <f t="shared" ref="J110" si="339">I110+H110</f>
        <v>55</v>
      </c>
      <c r="K110" s="15">
        <f t="shared" ref="K110" si="340">J110*C110</f>
        <v>34161.490683229815</v>
      </c>
    </row>
    <row r="111" spans="1:11" s="14" customFormat="1">
      <c r="A111" s="30">
        <v>44004</v>
      </c>
      <c r="B111" s="4" t="s">
        <v>469</v>
      </c>
      <c r="C111" s="1">
        <f t="shared" si="208"/>
        <v>863.55785837651126</v>
      </c>
      <c r="D111" s="6" t="s">
        <v>13</v>
      </c>
      <c r="E111" s="16">
        <v>579</v>
      </c>
      <c r="F111" s="16">
        <v>589</v>
      </c>
      <c r="G111" s="16">
        <v>0</v>
      </c>
      <c r="H111" s="2">
        <f t="shared" ref="H111" si="341">(IF(D111="SELL",E111-F111,IF(D111="BUY",F111-E111)))</f>
        <v>10</v>
      </c>
      <c r="I111" s="2">
        <v>0</v>
      </c>
      <c r="J111" s="2">
        <f t="shared" ref="J111" si="342">I111+H111</f>
        <v>10</v>
      </c>
      <c r="K111" s="15">
        <f t="shared" ref="K111" si="343">J111*C111</f>
        <v>8635.5785837651129</v>
      </c>
    </row>
    <row r="112" spans="1:11" s="14" customFormat="1">
      <c r="A112" s="30">
        <v>44001</v>
      </c>
      <c r="B112" s="4" t="s">
        <v>467</v>
      </c>
      <c r="C112" s="1">
        <f t="shared" si="208"/>
        <v>641.02564102564099</v>
      </c>
      <c r="D112" s="6" t="s">
        <v>13</v>
      </c>
      <c r="E112" s="16">
        <v>780</v>
      </c>
      <c r="F112" s="16">
        <v>808</v>
      </c>
      <c r="G112" s="16">
        <v>845</v>
      </c>
      <c r="H112" s="2">
        <f t="shared" ref="H112" si="344">(IF(D112="SELL",E112-F112,IF(D112="BUY",F112-E112)))</f>
        <v>28</v>
      </c>
      <c r="I112" s="2">
        <f>845-808</f>
        <v>37</v>
      </c>
      <c r="J112" s="2">
        <f t="shared" ref="J112" si="345">I112+H112</f>
        <v>65</v>
      </c>
      <c r="K112" s="15">
        <f t="shared" ref="K112" si="346">J112*C112</f>
        <v>41666.666666666664</v>
      </c>
    </row>
    <row r="113" spans="1:11" s="14" customFormat="1">
      <c r="A113" s="30">
        <v>44000</v>
      </c>
      <c r="B113" s="4" t="s">
        <v>426</v>
      </c>
      <c r="C113" s="1">
        <f t="shared" si="208"/>
        <v>1718.2130584192439</v>
      </c>
      <c r="D113" s="6" t="s">
        <v>13</v>
      </c>
      <c r="E113" s="16">
        <v>291</v>
      </c>
      <c r="F113" s="16">
        <v>299</v>
      </c>
      <c r="G113" s="16">
        <v>0</v>
      </c>
      <c r="H113" s="2">
        <f t="shared" ref="H113" si="347">(IF(D113="SELL",E113-F113,IF(D113="BUY",F113-E113)))</f>
        <v>8</v>
      </c>
      <c r="I113" s="2">
        <v>0</v>
      </c>
      <c r="J113" s="2">
        <f t="shared" ref="J113" si="348">I113+H113</f>
        <v>8</v>
      </c>
      <c r="K113" s="15">
        <f t="shared" ref="K113" si="349">J113*C113</f>
        <v>13745.704467353951</v>
      </c>
    </row>
    <row r="114" spans="1:11" s="14" customFormat="1">
      <c r="A114" s="30">
        <v>43999</v>
      </c>
      <c r="B114" s="4" t="s">
        <v>460</v>
      </c>
      <c r="C114" s="1">
        <f t="shared" si="208"/>
        <v>714.28571428571433</v>
      </c>
      <c r="D114" s="6" t="s">
        <v>13</v>
      </c>
      <c r="E114" s="16">
        <v>700</v>
      </c>
      <c r="F114" s="16">
        <v>720</v>
      </c>
      <c r="G114" s="16">
        <v>0</v>
      </c>
      <c r="H114" s="2">
        <f t="shared" ref="H114" si="350">(IF(D114="SELL",E114-F114,IF(D114="BUY",F114-E114)))</f>
        <v>20</v>
      </c>
      <c r="I114" s="2">
        <v>0</v>
      </c>
      <c r="J114" s="2">
        <f t="shared" ref="J114" si="351">I114+H114</f>
        <v>20</v>
      </c>
      <c r="K114" s="15">
        <f t="shared" ref="K114" si="352">J114*C114</f>
        <v>14285.714285714286</v>
      </c>
    </row>
    <row r="115" spans="1:11" s="14" customFormat="1">
      <c r="A115" s="30">
        <v>43998</v>
      </c>
      <c r="B115" s="4" t="s">
        <v>461</v>
      </c>
      <c r="C115" s="1">
        <f t="shared" si="208"/>
        <v>308.64197530864197</v>
      </c>
      <c r="D115" s="6" t="s">
        <v>13</v>
      </c>
      <c r="E115" s="16">
        <v>1620</v>
      </c>
      <c r="F115" s="16">
        <v>1665</v>
      </c>
      <c r="G115" s="16">
        <v>0</v>
      </c>
      <c r="H115" s="2">
        <f t="shared" ref="H115" si="353">(IF(D115="SELL",E115-F115,IF(D115="BUY",F115-E115)))</f>
        <v>45</v>
      </c>
      <c r="I115" s="2">
        <v>0</v>
      </c>
      <c r="J115" s="2">
        <f t="shared" ref="J115" si="354">I115+H115</f>
        <v>45</v>
      </c>
      <c r="K115" s="15">
        <f t="shared" ref="K115" si="355">J115*C115</f>
        <v>13888.888888888889</v>
      </c>
    </row>
    <row r="116" spans="1:11" s="14" customFormat="1">
      <c r="A116" s="30">
        <v>43997</v>
      </c>
      <c r="B116" s="4" t="s">
        <v>460</v>
      </c>
      <c r="C116" s="1">
        <f t="shared" si="208"/>
        <v>733.13782991202345</v>
      </c>
      <c r="D116" s="6" t="s">
        <v>13</v>
      </c>
      <c r="E116" s="16">
        <v>682</v>
      </c>
      <c r="F116" s="16">
        <v>662</v>
      </c>
      <c r="G116" s="16">
        <v>0</v>
      </c>
      <c r="H116" s="2">
        <f t="shared" ref="H116" si="356">(IF(D116="SELL",E116-F116,IF(D116="BUY",F116-E116)))</f>
        <v>-20</v>
      </c>
      <c r="I116" s="2">
        <v>0</v>
      </c>
      <c r="J116" s="2">
        <f t="shared" ref="J116" si="357">I116+H116</f>
        <v>-20</v>
      </c>
      <c r="K116" s="15">
        <f t="shared" ref="K116" si="358">J116*C116</f>
        <v>-14662.756598240469</v>
      </c>
    </row>
    <row r="117" spans="1:11" s="14" customFormat="1">
      <c r="A117" s="30">
        <v>43996</v>
      </c>
      <c r="B117" s="4" t="s">
        <v>470</v>
      </c>
      <c r="C117" s="1">
        <f t="shared" si="208"/>
        <v>1760.5633802816901</v>
      </c>
      <c r="D117" s="6" t="s">
        <v>13</v>
      </c>
      <c r="E117" s="16">
        <v>284</v>
      </c>
      <c r="F117" s="16">
        <v>294</v>
      </c>
      <c r="G117" s="16">
        <v>0</v>
      </c>
      <c r="H117" s="2">
        <f t="shared" ref="H117" si="359">(IF(D117="SELL",E117-F117,IF(D117="BUY",F117-E117)))</f>
        <v>10</v>
      </c>
      <c r="I117" s="2">
        <v>0</v>
      </c>
      <c r="J117" s="2">
        <f t="shared" ref="J117" si="360">I117+H117</f>
        <v>10</v>
      </c>
      <c r="K117" s="15">
        <f t="shared" ref="K117" si="361">J117*C117</f>
        <v>17605.633802816901</v>
      </c>
    </row>
    <row r="118" spans="1:11" s="14" customFormat="1">
      <c r="A118" s="30">
        <v>43993</v>
      </c>
      <c r="B118" s="4" t="s">
        <v>470</v>
      </c>
      <c r="C118" s="1">
        <f t="shared" si="208"/>
        <v>1798.5611510791366</v>
      </c>
      <c r="D118" s="6" t="s">
        <v>13</v>
      </c>
      <c r="E118" s="16">
        <v>278</v>
      </c>
      <c r="F118" s="16">
        <v>282</v>
      </c>
      <c r="G118" s="16">
        <v>0</v>
      </c>
      <c r="H118" s="2">
        <f t="shared" ref="H118" si="362">(IF(D118="SELL",E118-F118,IF(D118="BUY",F118-E118)))</f>
        <v>4</v>
      </c>
      <c r="I118" s="2">
        <v>0</v>
      </c>
      <c r="J118" s="2">
        <f t="shared" ref="J118" si="363">I118+H118</f>
        <v>4</v>
      </c>
      <c r="K118" s="15">
        <f t="shared" ref="K118" si="364">J118*C118</f>
        <v>7194.2446043165464</v>
      </c>
    </row>
    <row r="119" spans="1:11" s="14" customFormat="1">
      <c r="A119" s="30">
        <v>43992</v>
      </c>
      <c r="B119" s="4" t="s">
        <v>279</v>
      </c>
      <c r="C119" s="1">
        <f t="shared" si="208"/>
        <v>2659.5744680851062</v>
      </c>
      <c r="D119" s="6" t="s">
        <v>13</v>
      </c>
      <c r="E119" s="16">
        <v>188</v>
      </c>
      <c r="F119" s="16">
        <v>193</v>
      </c>
      <c r="G119" s="16">
        <v>200</v>
      </c>
      <c r="H119" s="2">
        <f t="shared" ref="H119" si="365">(IF(D119="SELL",E119-F119,IF(D119="BUY",F119-E119)))</f>
        <v>5</v>
      </c>
      <c r="I119" s="2">
        <v>7</v>
      </c>
      <c r="J119" s="2">
        <f t="shared" ref="J119" si="366">I119+H119</f>
        <v>12</v>
      </c>
      <c r="K119" s="15">
        <f t="shared" ref="K119" si="367">J119*C119</f>
        <v>31914.893617021276</v>
      </c>
    </row>
    <row r="120" spans="1:11" s="14" customFormat="1">
      <c r="A120" s="30">
        <v>43991</v>
      </c>
      <c r="B120" s="4" t="s">
        <v>312</v>
      </c>
      <c r="C120" s="1">
        <f t="shared" si="208"/>
        <v>511.24744376278119</v>
      </c>
      <c r="D120" s="6" t="s">
        <v>13</v>
      </c>
      <c r="E120" s="16">
        <v>978</v>
      </c>
      <c r="F120" s="16">
        <v>948</v>
      </c>
      <c r="G120" s="16">
        <v>0</v>
      </c>
      <c r="H120" s="2">
        <f t="shared" ref="H120:H121" si="368">(IF(D120="SELL",E120-F120,IF(D120="BUY",F120-E120)))</f>
        <v>-30</v>
      </c>
      <c r="I120" s="2">
        <v>0</v>
      </c>
      <c r="J120" s="2">
        <f t="shared" ref="J120:J121" si="369">I120+H120</f>
        <v>-30</v>
      </c>
      <c r="K120" s="15">
        <f t="shared" ref="K120:K121" si="370">J120*C120</f>
        <v>-15337.423312883435</v>
      </c>
    </row>
    <row r="121" spans="1:11" s="14" customFormat="1">
      <c r="A121" s="30">
        <v>43990</v>
      </c>
      <c r="B121" s="4" t="s">
        <v>469</v>
      </c>
      <c r="C121" s="1">
        <f t="shared" si="208"/>
        <v>846.02368866328254</v>
      </c>
      <c r="D121" s="6" t="s">
        <v>13</v>
      </c>
      <c r="E121" s="16">
        <v>591</v>
      </c>
      <c r="F121" s="16">
        <v>580</v>
      </c>
      <c r="G121" s="16">
        <v>0</v>
      </c>
      <c r="H121" s="2">
        <f t="shared" si="368"/>
        <v>-11</v>
      </c>
      <c r="I121" s="2">
        <v>0</v>
      </c>
      <c r="J121" s="2">
        <f t="shared" si="369"/>
        <v>-11</v>
      </c>
      <c r="K121" s="15">
        <f t="shared" si="370"/>
        <v>-9306.2605752961081</v>
      </c>
    </row>
    <row r="122" spans="1:11" s="14" customFormat="1">
      <c r="A122" s="30">
        <v>43987</v>
      </c>
      <c r="B122" s="4" t="s">
        <v>457</v>
      </c>
      <c r="C122" s="1">
        <f t="shared" si="208"/>
        <v>1503.7593984962407</v>
      </c>
      <c r="D122" s="6" t="s">
        <v>13</v>
      </c>
      <c r="E122" s="16">
        <v>332.5</v>
      </c>
      <c r="F122" s="16">
        <v>340</v>
      </c>
      <c r="G122" s="16">
        <v>347.6</v>
      </c>
      <c r="H122" s="2">
        <f t="shared" ref="H122" si="371">(IF(D122="SELL",E122-F122,IF(D122="BUY",F122-E122)))</f>
        <v>7.5</v>
      </c>
      <c r="I122" s="2">
        <v>7.6</v>
      </c>
      <c r="J122" s="2">
        <f t="shared" ref="J122" si="372">I122+H122</f>
        <v>15.1</v>
      </c>
      <c r="K122" s="15">
        <f t="shared" ref="K122" si="373">J122*C122</f>
        <v>22706.766917293233</v>
      </c>
    </row>
    <row r="123" spans="1:11" s="14" customFormat="1">
      <c r="A123" s="30">
        <v>43985</v>
      </c>
      <c r="B123" s="4" t="s">
        <v>468</v>
      </c>
      <c r="C123" s="1">
        <f t="shared" si="208"/>
        <v>3831.4176245210729</v>
      </c>
      <c r="D123" s="6" t="s">
        <v>13</v>
      </c>
      <c r="E123" s="16">
        <v>130.5</v>
      </c>
      <c r="F123" s="16">
        <v>133.5</v>
      </c>
      <c r="G123" s="16">
        <v>0</v>
      </c>
      <c r="H123" s="2">
        <f t="shared" ref="H123" si="374">(IF(D123="SELL",E123-F123,IF(D123="BUY",F123-E123)))</f>
        <v>3</v>
      </c>
      <c r="I123" s="2">
        <v>0</v>
      </c>
      <c r="J123" s="2">
        <f t="shared" ref="J123" si="375">I123+H123</f>
        <v>3</v>
      </c>
      <c r="K123" s="15">
        <f t="shared" ref="K123" si="376">J123*C123</f>
        <v>11494.252873563219</v>
      </c>
    </row>
    <row r="124" spans="1:11" s="14" customFormat="1">
      <c r="A124" s="30">
        <v>43983</v>
      </c>
      <c r="B124" s="4" t="s">
        <v>461</v>
      </c>
      <c r="C124" s="1">
        <f t="shared" si="208"/>
        <v>316.65611146295123</v>
      </c>
      <c r="D124" s="6" t="s">
        <v>13</v>
      </c>
      <c r="E124" s="16">
        <v>1579</v>
      </c>
      <c r="F124" s="16">
        <v>1535</v>
      </c>
      <c r="G124" s="16">
        <v>0</v>
      </c>
      <c r="H124" s="2">
        <f t="shared" ref="H124" si="377">(IF(D124="SELL",E124-F124,IF(D124="BUY",F124-E124)))</f>
        <v>-44</v>
      </c>
      <c r="I124" s="2">
        <v>0</v>
      </c>
      <c r="J124" s="2">
        <f t="shared" ref="J124" si="378">I124+H124</f>
        <v>-44</v>
      </c>
      <c r="K124" s="15">
        <f t="shared" ref="K124" si="379">J124*C124</f>
        <v>-13932.868904369854</v>
      </c>
    </row>
    <row r="125" spans="1:11" s="14" customFormat="1">
      <c r="A125" s="30">
        <v>43980</v>
      </c>
      <c r="B125" s="4" t="s">
        <v>467</v>
      </c>
      <c r="C125" s="1">
        <f t="shared" si="208"/>
        <v>694.44444444444446</v>
      </c>
      <c r="D125" s="6" t="s">
        <v>13</v>
      </c>
      <c r="E125" s="16">
        <v>720</v>
      </c>
      <c r="F125" s="16">
        <v>741</v>
      </c>
      <c r="G125" s="16">
        <v>768</v>
      </c>
      <c r="H125" s="2">
        <f t="shared" ref="H125" si="380">(IF(D125="SELL",E125-F125,IF(D125="BUY",F125-E125)))</f>
        <v>21</v>
      </c>
      <c r="I125" s="2">
        <v>27</v>
      </c>
      <c r="J125" s="2">
        <f t="shared" ref="J125" si="381">I125+H125</f>
        <v>48</v>
      </c>
      <c r="K125" s="15">
        <f t="shared" ref="K125" si="382">J125*C125</f>
        <v>33333.333333333336</v>
      </c>
    </row>
    <row r="126" spans="1:11" s="14" customFormat="1">
      <c r="A126" s="30">
        <v>43980</v>
      </c>
      <c r="B126" s="4" t="s">
        <v>467</v>
      </c>
      <c r="C126" s="1">
        <f t="shared" si="208"/>
        <v>694.44444444444446</v>
      </c>
      <c r="D126" s="6" t="s">
        <v>13</v>
      </c>
      <c r="E126" s="16">
        <v>720</v>
      </c>
      <c r="F126" s="16">
        <v>741</v>
      </c>
      <c r="G126" s="16">
        <v>768</v>
      </c>
      <c r="H126" s="2">
        <f t="shared" ref="H126" si="383">(IF(D126="SELL",E126-F126,IF(D126="BUY",F126-E126)))</f>
        <v>21</v>
      </c>
      <c r="I126" s="2">
        <v>27</v>
      </c>
      <c r="J126" s="2">
        <f t="shared" ref="J126" si="384">I126+H126</f>
        <v>48</v>
      </c>
      <c r="K126" s="15">
        <f t="shared" ref="K126" si="385">J126*C126</f>
        <v>33333.333333333336</v>
      </c>
    </row>
    <row r="127" spans="1:11" s="14" customFormat="1">
      <c r="A127" s="30">
        <v>43979</v>
      </c>
      <c r="B127" s="4" t="s">
        <v>466</v>
      </c>
      <c r="C127" s="1">
        <f t="shared" si="208"/>
        <v>242.71844660194174</v>
      </c>
      <c r="D127" s="6" t="s">
        <v>13</v>
      </c>
      <c r="E127" s="16">
        <v>2060</v>
      </c>
      <c r="F127" s="16">
        <v>1990</v>
      </c>
      <c r="G127" s="16">
        <v>0</v>
      </c>
      <c r="H127" s="2">
        <f t="shared" ref="H127" si="386">(IF(D127="SELL",E127-F127,IF(D127="BUY",F127-E127)))</f>
        <v>-70</v>
      </c>
      <c r="I127" s="2">
        <v>0</v>
      </c>
      <c r="J127" s="2">
        <f t="shared" ref="J127" si="387">I127+H127</f>
        <v>-70</v>
      </c>
      <c r="K127" s="15">
        <f t="shared" ref="K127" si="388">J127*C127</f>
        <v>-16990.291262135921</v>
      </c>
    </row>
    <row r="128" spans="1:11" s="14" customFormat="1">
      <c r="A128" s="30">
        <v>43978</v>
      </c>
      <c r="B128" s="4" t="s">
        <v>466</v>
      </c>
      <c r="C128" s="1">
        <f t="shared" si="208"/>
        <v>248.75621890547265</v>
      </c>
      <c r="D128" s="6" t="s">
        <v>13</v>
      </c>
      <c r="E128" s="16">
        <v>2010</v>
      </c>
      <c r="F128" s="16">
        <v>2061</v>
      </c>
      <c r="G128" s="16">
        <v>0</v>
      </c>
      <c r="H128" s="2">
        <f t="shared" ref="H128:H129" si="389">(IF(D128="SELL",E128-F128,IF(D128="BUY",F128-E128)))</f>
        <v>51</v>
      </c>
      <c r="I128" s="2">
        <v>0</v>
      </c>
      <c r="J128" s="2">
        <f t="shared" ref="J128:J129" si="390">I128+H128</f>
        <v>51</v>
      </c>
      <c r="K128" s="15">
        <f t="shared" ref="K128:K129" si="391">J128*C128</f>
        <v>12686.567164179105</v>
      </c>
    </row>
    <row r="129" spans="1:11" s="14" customFormat="1">
      <c r="A129" s="30">
        <v>43977</v>
      </c>
      <c r="B129" s="4" t="s">
        <v>464</v>
      </c>
      <c r="C129" s="1">
        <f t="shared" si="208"/>
        <v>558.65921787709499</v>
      </c>
      <c r="D129" s="6" t="s">
        <v>13</v>
      </c>
      <c r="E129" s="16">
        <v>895</v>
      </c>
      <c r="F129" s="16">
        <v>915</v>
      </c>
      <c r="G129" s="16">
        <v>945</v>
      </c>
      <c r="H129" s="2">
        <f t="shared" si="389"/>
        <v>20</v>
      </c>
      <c r="I129" s="2">
        <v>30</v>
      </c>
      <c r="J129" s="2">
        <f t="shared" si="390"/>
        <v>50</v>
      </c>
      <c r="K129" s="15">
        <f t="shared" si="391"/>
        <v>27932.96089385475</v>
      </c>
    </row>
    <row r="130" spans="1:11" s="14" customFormat="1">
      <c r="A130" s="30">
        <v>43973</v>
      </c>
      <c r="B130" s="4" t="s">
        <v>460</v>
      </c>
      <c r="C130" s="1">
        <f t="shared" si="208"/>
        <v>803.85852090032154</v>
      </c>
      <c r="D130" s="6" t="s">
        <v>13</v>
      </c>
      <c r="E130" s="16">
        <v>622</v>
      </c>
      <c r="F130" s="16">
        <v>630</v>
      </c>
      <c r="G130" s="16">
        <v>645</v>
      </c>
      <c r="H130" s="2">
        <f t="shared" ref="H130" si="392">(IF(D130="SELL",E130-F130,IF(D130="BUY",F130-E130)))</f>
        <v>8</v>
      </c>
      <c r="I130" s="2">
        <v>15</v>
      </c>
      <c r="J130" s="2">
        <f t="shared" ref="J130" si="393">I130+H130</f>
        <v>23</v>
      </c>
      <c r="K130" s="15">
        <f t="shared" ref="K130" si="394">J130*C130</f>
        <v>18488.745980707394</v>
      </c>
    </row>
    <row r="131" spans="1:11" s="14" customFormat="1">
      <c r="A131" s="30">
        <v>43972</v>
      </c>
      <c r="B131" s="4" t="s">
        <v>465</v>
      </c>
      <c r="C131" s="1">
        <f t="shared" ref="C131:C185" si="395">500000/E131</f>
        <v>1369.8630136986301</v>
      </c>
      <c r="D131" s="6" t="s">
        <v>13</v>
      </c>
      <c r="E131" s="16">
        <v>365</v>
      </c>
      <c r="F131" s="16">
        <v>380</v>
      </c>
      <c r="G131" s="16">
        <v>0</v>
      </c>
      <c r="H131" s="2">
        <f t="shared" ref="H131" si="396">(IF(D131="SELL",E131-F131,IF(D131="BUY",F131-E131)))</f>
        <v>15</v>
      </c>
      <c r="I131" s="2">
        <v>0</v>
      </c>
      <c r="J131" s="2">
        <f t="shared" ref="J131" si="397">I131+H131</f>
        <v>15</v>
      </c>
      <c r="K131" s="15">
        <f t="shared" ref="K131" si="398">J131*C131</f>
        <v>20547.945205479453</v>
      </c>
    </row>
    <row r="132" spans="1:11" s="14" customFormat="1">
      <c r="A132" s="30">
        <v>43971</v>
      </c>
      <c r="B132" s="4" t="s">
        <v>407</v>
      </c>
      <c r="C132" s="1">
        <f t="shared" si="395"/>
        <v>30.525030525030527</v>
      </c>
      <c r="D132" s="6" t="s">
        <v>13</v>
      </c>
      <c r="E132" s="16">
        <v>16380</v>
      </c>
      <c r="F132" s="16">
        <v>16380</v>
      </c>
      <c r="G132" s="16">
        <v>0</v>
      </c>
      <c r="H132" s="2">
        <f t="shared" ref="H132" si="399">(IF(D132="SELL",E132-F132,IF(D132="BUY",F132-E132)))</f>
        <v>0</v>
      </c>
      <c r="I132" s="2">
        <v>0</v>
      </c>
      <c r="J132" s="2">
        <f t="shared" ref="J132" si="400">I132+H132</f>
        <v>0</v>
      </c>
      <c r="K132" s="15">
        <f t="shared" ref="K132" si="401">J132*C132</f>
        <v>0</v>
      </c>
    </row>
    <row r="133" spans="1:11" s="14" customFormat="1">
      <c r="A133" s="30">
        <v>43965</v>
      </c>
      <c r="B133" s="4" t="s">
        <v>462</v>
      </c>
      <c r="C133" s="1">
        <f t="shared" si="395"/>
        <v>1265.8227848101267</v>
      </c>
      <c r="D133" s="6" t="s">
        <v>13</v>
      </c>
      <c r="E133" s="16">
        <v>395</v>
      </c>
      <c r="F133" s="16">
        <v>402</v>
      </c>
      <c r="G133" s="16">
        <v>0</v>
      </c>
      <c r="H133" s="2">
        <f t="shared" ref="H133:H134" si="402">(IF(D133="SELL",E133-F133,IF(D133="BUY",F133-E133)))</f>
        <v>7</v>
      </c>
      <c r="I133" s="2">
        <v>0</v>
      </c>
      <c r="J133" s="2">
        <f t="shared" ref="J133:J134" si="403">I133+H133</f>
        <v>7</v>
      </c>
      <c r="K133" s="15">
        <f t="shared" ref="K133:K134" si="404">J133*C133</f>
        <v>8860.7594936708865</v>
      </c>
    </row>
    <row r="134" spans="1:11" s="14" customFormat="1">
      <c r="A134" s="30">
        <v>43964</v>
      </c>
      <c r="B134" s="4" t="s">
        <v>460</v>
      </c>
      <c r="C134" s="1">
        <f t="shared" si="395"/>
        <v>806.45161290322585</v>
      </c>
      <c r="D134" s="6" t="s">
        <v>13</v>
      </c>
      <c r="E134" s="16">
        <v>620</v>
      </c>
      <c r="F134" s="16">
        <v>633</v>
      </c>
      <c r="G134" s="16">
        <v>0</v>
      </c>
      <c r="H134" s="2">
        <f t="shared" si="402"/>
        <v>13</v>
      </c>
      <c r="I134" s="2">
        <v>0</v>
      </c>
      <c r="J134" s="2">
        <f t="shared" si="403"/>
        <v>13</v>
      </c>
      <c r="K134" s="15">
        <f t="shared" si="404"/>
        <v>10483.870967741936</v>
      </c>
    </row>
    <row r="135" spans="1:11" s="14" customFormat="1">
      <c r="A135" s="30">
        <v>43963</v>
      </c>
      <c r="B135" s="4" t="s">
        <v>462</v>
      </c>
      <c r="C135" s="1">
        <f t="shared" si="395"/>
        <v>1466.2756598240469</v>
      </c>
      <c r="D135" s="6" t="s">
        <v>13</v>
      </c>
      <c r="E135" s="16">
        <v>341</v>
      </c>
      <c r="F135" s="16">
        <v>350</v>
      </c>
      <c r="G135" s="16">
        <v>362</v>
      </c>
      <c r="H135" s="2">
        <f t="shared" ref="H135" si="405">(IF(D135="SELL",E135-F135,IF(D135="BUY",F135-E135)))</f>
        <v>9</v>
      </c>
      <c r="I135" s="2">
        <v>12</v>
      </c>
      <c r="J135" s="2">
        <f t="shared" ref="J135" si="406">I135+H135</f>
        <v>21</v>
      </c>
      <c r="K135" s="15">
        <f t="shared" ref="K135" si="407">J135*C135</f>
        <v>30791.788856304986</v>
      </c>
    </row>
    <row r="136" spans="1:11" s="14" customFormat="1">
      <c r="A136" s="30">
        <v>43962</v>
      </c>
      <c r="B136" s="4" t="s">
        <v>407</v>
      </c>
      <c r="C136" s="1">
        <f t="shared" si="395"/>
        <v>28.011204481792717</v>
      </c>
      <c r="D136" s="6" t="s">
        <v>13</v>
      </c>
      <c r="E136" s="16">
        <v>17850</v>
      </c>
      <c r="F136" s="16">
        <v>17500</v>
      </c>
      <c r="G136" s="16">
        <v>0</v>
      </c>
      <c r="H136" s="2">
        <f t="shared" ref="H136:H137" si="408">(IF(D136="SELL",E136-F136,IF(D136="BUY",F136-E136)))</f>
        <v>-350</v>
      </c>
      <c r="I136" s="2">
        <v>0</v>
      </c>
      <c r="J136" s="2">
        <f t="shared" ref="J136:J137" si="409">I136+H136</f>
        <v>-350</v>
      </c>
      <c r="K136" s="15">
        <f t="shared" ref="K136:K137" si="410">J136*C136</f>
        <v>-9803.9215686274511</v>
      </c>
    </row>
    <row r="137" spans="1:11" s="14" customFormat="1">
      <c r="A137" s="30">
        <v>43959</v>
      </c>
      <c r="B137" s="4" t="s">
        <v>437</v>
      </c>
      <c r="C137" s="1">
        <f t="shared" si="395"/>
        <v>316.85678073510775</v>
      </c>
      <c r="D137" s="6" t="s">
        <v>13</v>
      </c>
      <c r="E137" s="16">
        <v>1578</v>
      </c>
      <c r="F137" s="16">
        <v>1618</v>
      </c>
      <c r="G137" s="16">
        <v>345</v>
      </c>
      <c r="H137" s="2">
        <f t="shared" si="408"/>
        <v>40</v>
      </c>
      <c r="I137" s="2">
        <v>11</v>
      </c>
      <c r="J137" s="2">
        <f t="shared" si="409"/>
        <v>51</v>
      </c>
      <c r="K137" s="15">
        <f t="shared" si="410"/>
        <v>16159.695817490496</v>
      </c>
    </row>
    <row r="138" spans="1:11" s="14" customFormat="1">
      <c r="A138" s="30">
        <v>43958</v>
      </c>
      <c r="B138" s="4" t="s">
        <v>462</v>
      </c>
      <c r="C138" s="1">
        <f t="shared" si="395"/>
        <v>1547.9876160990711</v>
      </c>
      <c r="D138" s="6" t="s">
        <v>13</v>
      </c>
      <c r="E138" s="16">
        <v>323</v>
      </c>
      <c r="F138" s="16">
        <v>333</v>
      </c>
      <c r="G138" s="16">
        <v>345</v>
      </c>
      <c r="H138" s="2">
        <f t="shared" ref="H138" si="411">(IF(D138="SELL",E138-F138,IF(D138="BUY",F138-E138)))</f>
        <v>10</v>
      </c>
      <c r="I138" s="2">
        <v>11</v>
      </c>
      <c r="J138" s="2">
        <f t="shared" ref="J138" si="412">I138+H138</f>
        <v>21</v>
      </c>
      <c r="K138" s="15">
        <f t="shared" ref="K138" si="413">J138*C138</f>
        <v>32507.739938080493</v>
      </c>
    </row>
    <row r="139" spans="1:11" s="14" customFormat="1">
      <c r="A139" s="30">
        <v>43957</v>
      </c>
      <c r="B139" s="4" t="s">
        <v>461</v>
      </c>
      <c r="C139" s="1">
        <f t="shared" si="395"/>
        <v>321.54340836012864</v>
      </c>
      <c r="D139" s="6" t="s">
        <v>13</v>
      </c>
      <c r="E139" s="16">
        <v>1555</v>
      </c>
      <c r="F139" s="16">
        <v>1574</v>
      </c>
      <c r="G139" s="16">
        <v>0</v>
      </c>
      <c r="H139" s="2">
        <f t="shared" ref="H139" si="414">(IF(D139="SELL",E139-F139,IF(D139="BUY",F139-E139)))</f>
        <v>19</v>
      </c>
      <c r="I139" s="2">
        <v>0</v>
      </c>
      <c r="J139" s="2">
        <f t="shared" ref="J139" si="415">I139+H139</f>
        <v>19</v>
      </c>
      <c r="K139" s="15">
        <f t="shared" ref="K139" si="416">J139*C139</f>
        <v>6109.3247588424438</v>
      </c>
    </row>
    <row r="140" spans="1:11" s="14" customFormat="1">
      <c r="A140" s="30">
        <v>43956</v>
      </c>
      <c r="B140" s="4" t="s">
        <v>459</v>
      </c>
      <c r="C140" s="1">
        <f t="shared" si="395"/>
        <v>1006.0362173038229</v>
      </c>
      <c r="D140" s="6" t="s">
        <v>13</v>
      </c>
      <c r="E140" s="16">
        <v>497</v>
      </c>
      <c r="F140" s="16">
        <v>510</v>
      </c>
      <c r="G140" s="16">
        <v>0</v>
      </c>
      <c r="H140" s="2">
        <f t="shared" ref="H140" si="417">(IF(D140="SELL",E140-F140,IF(D140="BUY",F140-E140)))</f>
        <v>13</v>
      </c>
      <c r="I140" s="2">
        <v>0</v>
      </c>
      <c r="J140" s="2">
        <f t="shared" ref="J140" si="418">I140+H140</f>
        <v>13</v>
      </c>
      <c r="K140" s="15">
        <f t="shared" ref="K140" si="419">J140*C140</f>
        <v>13078.470824949698</v>
      </c>
    </row>
    <row r="141" spans="1:11" s="14" customFormat="1">
      <c r="A141" s="30">
        <v>43955</v>
      </c>
      <c r="B141" s="4" t="s">
        <v>459</v>
      </c>
      <c r="C141" s="1">
        <f t="shared" si="395"/>
        <v>1026.6940451745379</v>
      </c>
      <c r="D141" s="6" t="s">
        <v>13</v>
      </c>
      <c r="E141" s="16">
        <v>487</v>
      </c>
      <c r="F141" s="16">
        <v>500</v>
      </c>
      <c r="G141" s="16">
        <v>522</v>
      </c>
      <c r="H141" s="2">
        <f t="shared" ref="H141" si="420">(IF(D141="SELL",E141-F141,IF(D141="BUY",F141-E141)))</f>
        <v>13</v>
      </c>
      <c r="I141" s="2">
        <v>22</v>
      </c>
      <c r="J141" s="2">
        <f t="shared" ref="J141" si="421">I141+H141</f>
        <v>35</v>
      </c>
      <c r="K141" s="15">
        <f t="shared" ref="K141" si="422">J141*C141</f>
        <v>35934.291581108824</v>
      </c>
    </row>
    <row r="142" spans="1:11" s="14" customFormat="1">
      <c r="A142" s="30">
        <v>43951</v>
      </c>
      <c r="B142" s="4" t="s">
        <v>407</v>
      </c>
      <c r="C142" s="1">
        <f t="shared" si="395"/>
        <v>28.169014084507044</v>
      </c>
      <c r="D142" s="6" t="s">
        <v>13</v>
      </c>
      <c r="E142" s="16">
        <v>17750</v>
      </c>
      <c r="F142" s="16">
        <v>18000</v>
      </c>
      <c r="G142" s="16">
        <v>0</v>
      </c>
      <c r="H142" s="2">
        <f t="shared" ref="H142" si="423">(IF(D142="SELL",E142-F142,IF(D142="BUY",F142-E142)))</f>
        <v>250</v>
      </c>
      <c r="I142" s="2">
        <v>0</v>
      </c>
      <c r="J142" s="2">
        <f t="shared" ref="J142" si="424">I142+H142</f>
        <v>250</v>
      </c>
      <c r="K142" s="15">
        <f t="shared" ref="K142" si="425">J142*C142</f>
        <v>7042.2535211267614</v>
      </c>
    </row>
    <row r="143" spans="1:11" s="14" customFormat="1">
      <c r="A143" s="30">
        <v>43950</v>
      </c>
      <c r="B143" s="4" t="s">
        <v>457</v>
      </c>
      <c r="C143" s="1">
        <f t="shared" si="395"/>
        <v>1557.632398753894</v>
      </c>
      <c r="D143" s="6" t="s">
        <v>13</v>
      </c>
      <c r="E143" s="16">
        <v>321</v>
      </c>
      <c r="F143" s="16">
        <v>325</v>
      </c>
      <c r="G143" s="16">
        <v>0</v>
      </c>
      <c r="H143" s="2">
        <f t="shared" ref="H143" si="426">(IF(D143="SELL",E143-F143,IF(D143="BUY",F143-E143)))</f>
        <v>4</v>
      </c>
      <c r="I143" s="2">
        <v>0</v>
      </c>
      <c r="J143" s="2">
        <f t="shared" ref="J143" si="427">I143+H143</f>
        <v>4</v>
      </c>
      <c r="K143" s="15">
        <f t="shared" ref="K143" si="428">J143*C143</f>
        <v>6230.529595015576</v>
      </c>
    </row>
    <row r="144" spans="1:11" s="14" customFormat="1">
      <c r="A144" s="30">
        <v>43949</v>
      </c>
      <c r="B144" s="4" t="s">
        <v>420</v>
      </c>
      <c r="C144" s="1">
        <f t="shared" si="395"/>
        <v>465.11627906976742</v>
      </c>
      <c r="D144" s="6" t="s">
        <v>13</v>
      </c>
      <c r="E144" s="16">
        <v>1075</v>
      </c>
      <c r="F144" s="16">
        <v>1105</v>
      </c>
      <c r="G144" s="16">
        <v>0</v>
      </c>
      <c r="H144" s="2">
        <f t="shared" ref="H144" si="429">(IF(D144="SELL",E144-F144,IF(D144="BUY",F144-E144)))</f>
        <v>30</v>
      </c>
      <c r="I144" s="2">
        <v>0</v>
      </c>
      <c r="J144" s="2">
        <f t="shared" ref="J144" si="430">I144+H144</f>
        <v>30</v>
      </c>
      <c r="K144" s="15">
        <f t="shared" ref="K144" si="431">J144*C144</f>
        <v>13953.488372093023</v>
      </c>
    </row>
    <row r="145" spans="1:11" s="14" customFormat="1">
      <c r="A145" s="30">
        <v>43948</v>
      </c>
      <c r="B145" s="4" t="s">
        <v>362</v>
      </c>
      <c r="C145" s="1">
        <f t="shared" si="395"/>
        <v>193.79844961240309</v>
      </c>
      <c r="D145" s="6" t="s">
        <v>13</v>
      </c>
      <c r="E145" s="16">
        <v>2580</v>
      </c>
      <c r="F145" s="16">
        <v>2630</v>
      </c>
      <c r="G145" s="16">
        <v>0</v>
      </c>
      <c r="H145" s="2">
        <f t="shared" ref="H145" si="432">(IF(D145="SELL",E145-F145,IF(D145="BUY",F145-E145)))</f>
        <v>50</v>
      </c>
      <c r="I145" s="2">
        <v>0</v>
      </c>
      <c r="J145" s="2">
        <f t="shared" ref="J145" si="433">I145+H145</f>
        <v>50</v>
      </c>
      <c r="K145" s="15">
        <f t="shared" ref="K145" si="434">J145*C145</f>
        <v>9689.9224806201546</v>
      </c>
    </row>
    <row r="146" spans="1:11" s="14" customFormat="1">
      <c r="A146" s="30">
        <v>43945</v>
      </c>
      <c r="B146" s="4" t="s">
        <v>456</v>
      </c>
      <c r="C146" s="1">
        <f t="shared" si="395"/>
        <v>1010.10101010101</v>
      </c>
      <c r="D146" s="6" t="s">
        <v>13</v>
      </c>
      <c r="E146" s="16">
        <v>495</v>
      </c>
      <c r="F146" s="16">
        <v>513.20000000000005</v>
      </c>
      <c r="G146" s="16">
        <v>0</v>
      </c>
      <c r="H146" s="2">
        <f t="shared" ref="H146" si="435">(IF(D146="SELL",E146-F146,IF(D146="BUY",F146-E146)))</f>
        <v>18.200000000000045</v>
      </c>
      <c r="I146" s="2">
        <v>0</v>
      </c>
      <c r="J146" s="2">
        <f t="shared" ref="J146" si="436">I146+H146</f>
        <v>18.200000000000045</v>
      </c>
      <c r="K146" s="15">
        <f t="shared" ref="K146" si="437">J146*C146</f>
        <v>18383.838383838429</v>
      </c>
    </row>
    <row r="147" spans="1:11" s="14" customFormat="1">
      <c r="A147" s="30">
        <v>43944</v>
      </c>
      <c r="B147" s="4" t="s">
        <v>407</v>
      </c>
      <c r="C147" s="1">
        <f t="shared" si="395"/>
        <v>28.169014084507044</v>
      </c>
      <c r="D147" s="6" t="s">
        <v>13</v>
      </c>
      <c r="E147" s="16">
        <v>17750</v>
      </c>
      <c r="F147" s="16">
        <v>17400</v>
      </c>
      <c r="G147" s="16">
        <v>0</v>
      </c>
      <c r="H147" s="2">
        <f t="shared" ref="H147" si="438">(IF(D147="SELL",E147-F147,IF(D147="BUY",F147-E147)))</f>
        <v>-350</v>
      </c>
      <c r="I147" s="2">
        <v>0</v>
      </c>
      <c r="J147" s="2">
        <f t="shared" ref="J147" si="439">I147+H147</f>
        <v>-350</v>
      </c>
      <c r="K147" s="15">
        <f t="shared" ref="K147" si="440">J147*C147</f>
        <v>-9859.1549295774657</v>
      </c>
    </row>
    <row r="148" spans="1:11" s="14" customFormat="1">
      <c r="A148" s="30">
        <v>43943</v>
      </c>
      <c r="B148" s="4" t="s">
        <v>451</v>
      </c>
      <c r="C148" s="1">
        <f t="shared" si="395"/>
        <v>97.465886939571149</v>
      </c>
      <c r="D148" s="6" t="s">
        <v>13</v>
      </c>
      <c r="E148" s="16">
        <v>5130</v>
      </c>
      <c r="F148" s="16">
        <v>5200</v>
      </c>
      <c r="G148" s="16">
        <v>0</v>
      </c>
      <c r="H148" s="2">
        <f t="shared" ref="H148" si="441">(IF(D148="SELL",E148-F148,IF(D148="BUY",F148-E148)))</f>
        <v>70</v>
      </c>
      <c r="I148" s="2">
        <v>0</v>
      </c>
      <c r="J148" s="2">
        <f t="shared" ref="J148" si="442">I148+H148</f>
        <v>70</v>
      </c>
      <c r="K148" s="15">
        <f t="shared" ref="K148" si="443">J148*C148</f>
        <v>6822.6120857699807</v>
      </c>
    </row>
    <row r="149" spans="1:11" s="14" customFormat="1">
      <c r="A149" s="30">
        <v>43942</v>
      </c>
      <c r="B149" s="4" t="s">
        <v>243</v>
      </c>
      <c r="C149" s="1">
        <f t="shared" si="395"/>
        <v>210.08403361344537</v>
      </c>
      <c r="D149" s="6" t="s">
        <v>13</v>
      </c>
      <c r="E149" s="16">
        <v>2380</v>
      </c>
      <c r="F149" s="16">
        <v>2450</v>
      </c>
      <c r="G149" s="16">
        <v>0</v>
      </c>
      <c r="H149" s="2">
        <f t="shared" ref="H149" si="444">(IF(D149="SELL",E149-F149,IF(D149="BUY",F149-E149)))</f>
        <v>70</v>
      </c>
      <c r="I149" s="2">
        <v>0</v>
      </c>
      <c r="J149" s="2">
        <f t="shared" ref="J149" si="445">I149+H149</f>
        <v>70</v>
      </c>
      <c r="K149" s="15">
        <f t="shared" ref="K149" si="446">J149*C149</f>
        <v>14705.882352941177</v>
      </c>
    </row>
    <row r="150" spans="1:11" s="14" customFormat="1">
      <c r="A150" s="30">
        <v>43941</v>
      </c>
      <c r="B150" s="4" t="s">
        <v>39</v>
      </c>
      <c r="C150" s="1">
        <f t="shared" si="395"/>
        <v>431.77892918825563</v>
      </c>
      <c r="D150" s="6" t="s">
        <v>13</v>
      </c>
      <c r="E150" s="16">
        <v>1158</v>
      </c>
      <c r="F150" s="16">
        <v>1105</v>
      </c>
      <c r="G150" s="16">
        <v>0</v>
      </c>
      <c r="H150" s="2">
        <f t="shared" ref="H150" si="447">(IF(D150="SELL",E150-F150,IF(D150="BUY",F150-E150)))</f>
        <v>-53</v>
      </c>
      <c r="I150" s="2">
        <v>0</v>
      </c>
      <c r="J150" s="2">
        <f t="shared" ref="J150" si="448">I150+H150</f>
        <v>-53</v>
      </c>
      <c r="K150" s="15">
        <f t="shared" ref="K150" si="449">J150*C150</f>
        <v>-22884.283246977549</v>
      </c>
    </row>
    <row r="151" spans="1:11" s="14" customFormat="1">
      <c r="A151" s="30">
        <v>43938</v>
      </c>
      <c r="B151" s="4" t="s">
        <v>39</v>
      </c>
      <c r="C151" s="1">
        <f t="shared" si="395"/>
        <v>448.4304932735426</v>
      </c>
      <c r="D151" s="6" t="s">
        <v>13</v>
      </c>
      <c r="E151" s="16">
        <v>1115</v>
      </c>
      <c r="F151" s="16">
        <v>1140</v>
      </c>
      <c r="G151" s="16">
        <v>0</v>
      </c>
      <c r="H151" s="2">
        <f t="shared" ref="H151" si="450">(IF(D151="SELL",E151-F151,IF(D151="BUY",F151-E151)))</f>
        <v>25</v>
      </c>
      <c r="I151" s="2">
        <v>0</v>
      </c>
      <c r="J151" s="2">
        <f t="shared" ref="J151" si="451">I151+H151</f>
        <v>25</v>
      </c>
      <c r="K151" s="15">
        <f t="shared" ref="K151" si="452">J151*C151</f>
        <v>11210.762331838565</v>
      </c>
    </row>
    <row r="152" spans="1:11" s="14" customFormat="1">
      <c r="A152" s="30">
        <v>43937</v>
      </c>
      <c r="B152" s="4" t="s">
        <v>407</v>
      </c>
      <c r="C152" s="1">
        <f t="shared" si="395"/>
        <v>28.768699654775602</v>
      </c>
      <c r="D152" s="6" t="s">
        <v>13</v>
      </c>
      <c r="E152" s="16">
        <v>17380</v>
      </c>
      <c r="F152" s="16">
        <v>17650</v>
      </c>
      <c r="G152" s="16">
        <v>18000</v>
      </c>
      <c r="H152" s="2">
        <f t="shared" ref="H152" si="453">(IF(D152="SELL",E152-F152,IF(D152="BUY",F152-E152)))</f>
        <v>270</v>
      </c>
      <c r="I152" s="2">
        <v>450</v>
      </c>
      <c r="J152" s="2">
        <f t="shared" ref="J152" si="454">I152+H152</f>
        <v>720</v>
      </c>
      <c r="K152" s="15">
        <f t="shared" ref="K152" si="455">J152*C152</f>
        <v>20713.463751438434</v>
      </c>
    </row>
    <row r="153" spans="1:11" s="14" customFormat="1">
      <c r="A153" s="30">
        <v>43936</v>
      </c>
      <c r="B153" s="4" t="s">
        <v>407</v>
      </c>
      <c r="C153" s="1">
        <f t="shared" si="395"/>
        <v>29.069767441860463</v>
      </c>
      <c r="D153" s="6" t="s">
        <v>13</v>
      </c>
      <c r="E153" s="16">
        <v>17200</v>
      </c>
      <c r="F153" s="16">
        <v>17390</v>
      </c>
      <c r="G153" s="16">
        <v>0</v>
      </c>
      <c r="H153" s="2">
        <f t="shared" ref="H153" si="456">(IF(D153="SELL",E153-F153,IF(D153="BUY",F153-E153)))</f>
        <v>190</v>
      </c>
      <c r="I153" s="2">
        <v>0</v>
      </c>
      <c r="J153" s="2">
        <f t="shared" ref="J153" si="457">I153+H153</f>
        <v>190</v>
      </c>
      <c r="K153" s="15">
        <f t="shared" ref="K153" si="458">J153*C153</f>
        <v>5523.2558139534876</v>
      </c>
    </row>
    <row r="154" spans="1:11" s="14" customFormat="1">
      <c r="A154" s="30">
        <v>43934</v>
      </c>
      <c r="B154" s="4" t="s">
        <v>88</v>
      </c>
      <c r="C154" s="1">
        <f t="shared" si="395"/>
        <v>1474.9262536873157</v>
      </c>
      <c r="D154" s="6" t="s">
        <v>13</v>
      </c>
      <c r="E154" s="16">
        <v>339</v>
      </c>
      <c r="F154" s="16">
        <v>348</v>
      </c>
      <c r="G154" s="16">
        <v>355.5</v>
      </c>
      <c r="H154" s="2">
        <f t="shared" ref="H154" si="459">(IF(D154="SELL",E154-F154,IF(D154="BUY",F154-E154)))</f>
        <v>9</v>
      </c>
      <c r="I154" s="2">
        <v>7.5</v>
      </c>
      <c r="J154" s="2">
        <f t="shared" ref="J154" si="460">I154+H154</f>
        <v>16.5</v>
      </c>
      <c r="K154" s="15">
        <f t="shared" ref="K154" si="461">J154*C154</f>
        <v>24336.283185840708</v>
      </c>
    </row>
    <row r="155" spans="1:11" s="14" customFormat="1">
      <c r="A155" s="30">
        <v>43930</v>
      </c>
      <c r="B155" s="4" t="s">
        <v>114</v>
      </c>
      <c r="C155" s="1">
        <f t="shared" si="395"/>
        <v>160.25641025641025</v>
      </c>
      <c r="D155" s="6" t="s">
        <v>13</v>
      </c>
      <c r="E155" s="16">
        <v>3120</v>
      </c>
      <c r="F155" s="16">
        <v>3160</v>
      </c>
      <c r="G155" s="16">
        <v>0</v>
      </c>
      <c r="H155" s="2">
        <f t="shared" ref="H155" si="462">(IF(D155="SELL",E155-F155,IF(D155="BUY",F155-E155)))</f>
        <v>40</v>
      </c>
      <c r="I155" s="2">
        <v>0</v>
      </c>
      <c r="J155" s="2">
        <f t="shared" ref="J155" si="463">I155+H155</f>
        <v>40</v>
      </c>
      <c r="K155" s="15">
        <f t="shared" ref="K155" si="464">J155*C155</f>
        <v>6410.2564102564102</v>
      </c>
    </row>
    <row r="156" spans="1:11" s="14" customFormat="1">
      <c r="A156" s="30">
        <v>43929</v>
      </c>
      <c r="B156" s="4" t="s">
        <v>133</v>
      </c>
      <c r="C156" s="1">
        <f t="shared" si="395"/>
        <v>230.41474654377879</v>
      </c>
      <c r="D156" s="6" t="s">
        <v>13</v>
      </c>
      <c r="E156" s="16">
        <v>2170</v>
      </c>
      <c r="F156" s="16">
        <v>2214.6999999999998</v>
      </c>
      <c r="G156" s="16">
        <v>0</v>
      </c>
      <c r="H156" s="2">
        <f t="shared" ref="H156" si="465">(IF(D156="SELL",E156-F156,IF(D156="BUY",F156-E156)))</f>
        <v>44.699999999999818</v>
      </c>
      <c r="I156" s="2">
        <v>0</v>
      </c>
      <c r="J156" s="2">
        <f t="shared" ref="J156" si="466">I156+H156</f>
        <v>44.699999999999818</v>
      </c>
      <c r="K156" s="15">
        <f t="shared" ref="K156" si="467">J156*C156</f>
        <v>10299.539170506871</v>
      </c>
    </row>
    <row r="157" spans="1:11" s="14" customFormat="1">
      <c r="A157" s="30">
        <v>43928</v>
      </c>
      <c r="B157" s="4" t="s">
        <v>423</v>
      </c>
      <c r="C157" s="1">
        <f t="shared" si="395"/>
        <v>651.04166666666663</v>
      </c>
      <c r="D157" s="6" t="s">
        <v>13</v>
      </c>
      <c r="E157" s="16">
        <v>768</v>
      </c>
      <c r="F157" s="16">
        <v>773.25</v>
      </c>
      <c r="G157" s="16">
        <v>0</v>
      </c>
      <c r="H157" s="2">
        <f t="shared" ref="H157" si="468">(IF(D157="SELL",E157-F157,IF(D157="BUY",F157-E157)))</f>
        <v>5.25</v>
      </c>
      <c r="I157" s="2">
        <v>0</v>
      </c>
      <c r="J157" s="2">
        <f t="shared" ref="J157" si="469">I157+H157</f>
        <v>5.25</v>
      </c>
      <c r="K157" s="15">
        <f t="shared" ref="K157" si="470">J157*C157</f>
        <v>3417.96875</v>
      </c>
    </row>
    <row r="158" spans="1:11" s="14" customFormat="1">
      <c r="A158" s="30">
        <v>43928</v>
      </c>
      <c r="B158" s="4" t="s">
        <v>65</v>
      </c>
      <c r="C158" s="1">
        <f t="shared" si="395"/>
        <v>526.31578947368416</v>
      </c>
      <c r="D158" s="6" t="s">
        <v>16</v>
      </c>
      <c r="E158" s="16">
        <v>950</v>
      </c>
      <c r="F158" s="16">
        <v>995</v>
      </c>
      <c r="G158" s="16">
        <v>0</v>
      </c>
      <c r="H158" s="2">
        <f t="shared" ref="H158" si="471">(IF(D158="SELL",E158-F158,IF(D158="BUY",F158-E158)))</f>
        <v>-45</v>
      </c>
      <c r="I158" s="2">
        <v>0</v>
      </c>
      <c r="J158" s="2">
        <f t="shared" ref="J158" si="472">I158+H158</f>
        <v>-45</v>
      </c>
      <c r="K158" s="15">
        <f t="shared" ref="K158" si="473">J158*C158</f>
        <v>-23684.210526315786</v>
      </c>
    </row>
    <row r="159" spans="1:11" s="14" customFormat="1">
      <c r="A159" s="30">
        <v>43924</v>
      </c>
      <c r="B159" s="4" t="s">
        <v>92</v>
      </c>
      <c r="C159" s="1">
        <f t="shared" si="395"/>
        <v>159.7444089456869</v>
      </c>
      <c r="D159" s="6" t="s">
        <v>13</v>
      </c>
      <c r="E159" s="16">
        <v>3130</v>
      </c>
      <c r="F159" s="16">
        <v>3200</v>
      </c>
      <c r="G159" s="16">
        <v>0</v>
      </c>
      <c r="H159" s="2">
        <f t="shared" ref="H159" si="474">(IF(D159="SELL",E159-F159,IF(D159="BUY",F159-E159)))</f>
        <v>70</v>
      </c>
      <c r="I159" s="2">
        <v>0</v>
      </c>
      <c r="J159" s="2">
        <f t="shared" ref="J159" si="475">I159+H159</f>
        <v>70</v>
      </c>
      <c r="K159" s="15">
        <f t="shared" ref="K159" si="476">J159*C159</f>
        <v>11182.108626198084</v>
      </c>
    </row>
    <row r="160" spans="1:11" s="14" customFormat="1">
      <c r="A160" s="30">
        <v>43924</v>
      </c>
      <c r="B160" s="4" t="s">
        <v>454</v>
      </c>
      <c r="C160" s="1">
        <f t="shared" si="395"/>
        <v>1953.125</v>
      </c>
      <c r="D160" s="6" t="s">
        <v>13</v>
      </c>
      <c r="E160" s="16">
        <v>256</v>
      </c>
      <c r="F160" s="16">
        <v>256</v>
      </c>
      <c r="G160" s="16">
        <v>0</v>
      </c>
      <c r="H160" s="2">
        <f t="shared" ref="H160" si="477">(IF(D160="SELL",E160-F160,IF(D160="BUY",F160-E160)))</f>
        <v>0</v>
      </c>
      <c r="I160" s="2">
        <v>0</v>
      </c>
      <c r="J160" s="2">
        <f t="shared" ref="J160" si="478">I160+H160</f>
        <v>0</v>
      </c>
      <c r="K160" s="15">
        <f t="shared" ref="K160" si="479">J160*C160</f>
        <v>0</v>
      </c>
    </row>
    <row r="161" spans="1:11" s="14" customFormat="1">
      <c r="A161" s="30">
        <v>43922</v>
      </c>
      <c r="B161" s="4" t="s">
        <v>302</v>
      </c>
      <c r="C161" s="1">
        <f t="shared" si="395"/>
        <v>3546.0992907801419</v>
      </c>
      <c r="D161" s="6" t="s">
        <v>13</v>
      </c>
      <c r="E161" s="16">
        <v>141</v>
      </c>
      <c r="F161" s="16">
        <v>145</v>
      </c>
      <c r="G161" s="16">
        <v>0</v>
      </c>
      <c r="H161" s="2">
        <f t="shared" ref="H161" si="480">(IF(D161="SELL",E161-F161,IF(D161="BUY",F161-E161)))</f>
        <v>4</v>
      </c>
      <c r="I161" s="2">
        <v>0</v>
      </c>
      <c r="J161" s="2">
        <f t="shared" ref="J161" si="481">I161+H161</f>
        <v>4</v>
      </c>
      <c r="K161" s="15">
        <f t="shared" ref="K161" si="482">J161*C161</f>
        <v>14184.397163120568</v>
      </c>
    </row>
    <row r="162" spans="1:11" s="14" customFormat="1">
      <c r="A162" s="30">
        <v>43921</v>
      </c>
      <c r="B162" s="4" t="s">
        <v>407</v>
      </c>
      <c r="C162" s="1">
        <f t="shared" si="395"/>
        <v>30.864197530864196</v>
      </c>
      <c r="D162" s="6" t="s">
        <v>13</v>
      </c>
      <c r="E162" s="16">
        <v>16200</v>
      </c>
      <c r="F162" s="16">
        <v>16310</v>
      </c>
      <c r="G162" s="16">
        <v>0</v>
      </c>
      <c r="H162" s="2">
        <f t="shared" ref="H162" si="483">(IF(D162="SELL",E162-F162,IF(D162="BUY",F162-E162)))</f>
        <v>110</v>
      </c>
      <c r="I162" s="2">
        <v>0</v>
      </c>
      <c r="J162" s="2">
        <f t="shared" ref="J162" si="484">I162+H162</f>
        <v>110</v>
      </c>
      <c r="K162" s="15">
        <f t="shared" ref="K162" si="485">J162*C162</f>
        <v>3395.0617283950614</v>
      </c>
    </row>
    <row r="163" spans="1:11" s="14" customFormat="1">
      <c r="A163" s="30">
        <v>43920</v>
      </c>
      <c r="B163" s="4" t="s">
        <v>407</v>
      </c>
      <c r="C163" s="1">
        <f t="shared" si="395"/>
        <v>33.090668431502316</v>
      </c>
      <c r="D163" s="6" t="s">
        <v>13</v>
      </c>
      <c r="E163" s="16">
        <v>15110</v>
      </c>
      <c r="F163" s="16">
        <v>15410</v>
      </c>
      <c r="G163" s="16">
        <v>1580</v>
      </c>
      <c r="H163" s="2">
        <f t="shared" ref="H163:H165" si="486">(IF(D163="SELL",E163-F163,IF(D163="BUY",F163-E163)))</f>
        <v>300</v>
      </c>
      <c r="I163" s="2">
        <v>390</v>
      </c>
      <c r="J163" s="2">
        <f t="shared" ref="J163:J165" si="487">I163+H163</f>
        <v>690</v>
      </c>
      <c r="K163" s="15">
        <f t="shared" ref="K163:K165" si="488">J163*C163</f>
        <v>22832.561217736598</v>
      </c>
    </row>
    <row r="164" spans="1:11" s="14" customFormat="1">
      <c r="A164" s="30">
        <v>43917</v>
      </c>
      <c r="B164" s="4" t="s">
        <v>451</v>
      </c>
      <c r="C164" s="1">
        <f t="shared" si="395"/>
        <v>106.83760683760684</v>
      </c>
      <c r="D164" s="6" t="s">
        <v>16</v>
      </c>
      <c r="E164" s="16">
        <v>4680</v>
      </c>
      <c r="F164" s="16">
        <v>4555</v>
      </c>
      <c r="G164" s="16">
        <v>0</v>
      </c>
      <c r="H164" s="2">
        <f t="shared" ref="H164" si="489">(IF(D164="SELL",E164-F164,IF(D164="BUY",F164-E164)))</f>
        <v>125</v>
      </c>
      <c r="I164" s="2">
        <v>0</v>
      </c>
      <c r="J164" s="2">
        <f t="shared" ref="J164" si="490">I164+H164</f>
        <v>125</v>
      </c>
      <c r="K164" s="15">
        <f t="shared" ref="K164" si="491">J164*C164</f>
        <v>13354.700854700855</v>
      </c>
    </row>
    <row r="165" spans="1:11" s="14" customFormat="1">
      <c r="A165" s="30">
        <v>43917</v>
      </c>
      <c r="B165" s="4" t="s">
        <v>407</v>
      </c>
      <c r="C165" s="1">
        <f t="shared" si="395"/>
        <v>32.467532467532465</v>
      </c>
      <c r="D165" s="6" t="s">
        <v>13</v>
      </c>
      <c r="E165" s="16">
        <v>15400</v>
      </c>
      <c r="F165" s="16">
        <v>15400</v>
      </c>
      <c r="G165" s="16">
        <v>0</v>
      </c>
      <c r="H165" s="2">
        <f t="shared" si="486"/>
        <v>0</v>
      </c>
      <c r="I165" s="2">
        <v>0</v>
      </c>
      <c r="J165" s="2">
        <f t="shared" si="487"/>
        <v>0</v>
      </c>
      <c r="K165" s="15">
        <f t="shared" si="488"/>
        <v>0</v>
      </c>
    </row>
    <row r="166" spans="1:11" s="14" customFormat="1">
      <c r="A166" s="30">
        <v>43916</v>
      </c>
      <c r="B166" s="4" t="s">
        <v>450</v>
      </c>
      <c r="C166" s="1">
        <f t="shared" si="395"/>
        <v>196.85039370078741</v>
      </c>
      <c r="D166" s="6" t="s">
        <v>13</v>
      </c>
      <c r="E166" s="16">
        <v>2540</v>
      </c>
      <c r="F166" s="16">
        <v>2640</v>
      </c>
      <c r="G166" s="16">
        <v>0</v>
      </c>
      <c r="H166" s="2">
        <f t="shared" ref="H166" si="492">(IF(D166="SELL",E166-F166,IF(D166="BUY",F166-E166)))</f>
        <v>100</v>
      </c>
      <c r="I166" s="2">
        <v>0</v>
      </c>
      <c r="J166" s="2">
        <f t="shared" ref="J166" si="493">I166+H166</f>
        <v>100</v>
      </c>
      <c r="K166" s="15">
        <f t="shared" ref="K166" si="494">J166*C166</f>
        <v>19685.039370078739</v>
      </c>
    </row>
    <row r="167" spans="1:11" s="14" customFormat="1">
      <c r="A167" s="30">
        <v>43915</v>
      </c>
      <c r="B167" s="4" t="s">
        <v>450</v>
      </c>
      <c r="C167" s="1">
        <f t="shared" si="395"/>
        <v>203.2520325203252</v>
      </c>
      <c r="D167" s="6" t="s">
        <v>13</v>
      </c>
      <c r="E167" s="16">
        <v>2460</v>
      </c>
      <c r="F167" s="16">
        <v>2510</v>
      </c>
      <c r="G167" s="16">
        <v>0</v>
      </c>
      <c r="H167" s="2">
        <f t="shared" ref="H167" si="495">(IF(D167="SELL",E167-F167,IF(D167="BUY",F167-E167)))</f>
        <v>50</v>
      </c>
      <c r="I167" s="2">
        <v>0</v>
      </c>
      <c r="J167" s="2">
        <f t="shared" ref="J167" si="496">I167+H167</f>
        <v>50</v>
      </c>
      <c r="K167" s="15">
        <f t="shared" ref="K167" si="497">J167*C167</f>
        <v>10162.60162601626</v>
      </c>
    </row>
    <row r="168" spans="1:11" s="14" customFormat="1">
      <c r="A168" s="30">
        <v>43914</v>
      </c>
      <c r="B168" s="4" t="s">
        <v>88</v>
      </c>
      <c r="C168" s="1">
        <f t="shared" si="395"/>
        <v>1872.6591760299625</v>
      </c>
      <c r="D168" s="6" t="s">
        <v>13</v>
      </c>
      <c r="E168" s="16">
        <v>267</v>
      </c>
      <c r="F168" s="16">
        <v>274.14999999999998</v>
      </c>
      <c r="G168" s="16">
        <v>0</v>
      </c>
      <c r="H168" s="2">
        <f t="shared" ref="H168" si="498">(IF(D168="SELL",E168-F168,IF(D168="BUY",F168-E168)))</f>
        <v>7.1499999999999773</v>
      </c>
      <c r="I168" s="2">
        <v>0</v>
      </c>
      <c r="J168" s="2">
        <f t="shared" ref="J168" si="499">I168+H168</f>
        <v>7.1499999999999773</v>
      </c>
      <c r="K168" s="15">
        <f t="shared" ref="K168" si="500">J168*C168</f>
        <v>13389.51310861419</v>
      </c>
    </row>
    <row r="169" spans="1:11" s="14" customFormat="1">
      <c r="A169" s="30">
        <v>43913</v>
      </c>
      <c r="B169" s="4" t="s">
        <v>78</v>
      </c>
      <c r="C169" s="1">
        <f t="shared" si="395"/>
        <v>3333.3333333333335</v>
      </c>
      <c r="D169" s="6" t="s">
        <v>16</v>
      </c>
      <c r="E169" s="16">
        <v>150</v>
      </c>
      <c r="F169" s="16">
        <v>146</v>
      </c>
      <c r="G169" s="16">
        <v>0</v>
      </c>
      <c r="H169" s="2">
        <f t="shared" ref="H169" si="501">(IF(D169="SELL",E169-F169,IF(D169="BUY",F169-E169)))</f>
        <v>4</v>
      </c>
      <c r="I169" s="2">
        <v>0</v>
      </c>
      <c r="J169" s="2">
        <f t="shared" ref="J169" si="502">I169+H169</f>
        <v>4</v>
      </c>
      <c r="K169" s="15">
        <f t="shared" ref="K169" si="503">J169*C169</f>
        <v>13333.333333333334</v>
      </c>
    </row>
    <row r="170" spans="1:11" s="14" customFormat="1">
      <c r="A170" s="30">
        <v>43910</v>
      </c>
      <c r="B170" s="4" t="s">
        <v>448</v>
      </c>
      <c r="C170" s="1">
        <f t="shared" si="395"/>
        <v>314.46540880503147</v>
      </c>
      <c r="D170" s="6" t="s">
        <v>13</v>
      </c>
      <c r="E170" s="16">
        <v>1590</v>
      </c>
      <c r="F170" s="16">
        <v>1545</v>
      </c>
      <c r="G170" s="16">
        <v>0</v>
      </c>
      <c r="H170" s="2">
        <f t="shared" ref="H170" si="504">(IF(D170="SELL",E170-F170,IF(D170="BUY",F170-E170)))</f>
        <v>-45</v>
      </c>
      <c r="I170" s="2">
        <v>0</v>
      </c>
      <c r="J170" s="2">
        <f t="shared" ref="J170" si="505">I170+H170</f>
        <v>-45</v>
      </c>
      <c r="K170" s="15">
        <f t="shared" ref="K170" si="506">J170*C170</f>
        <v>-14150.943396226416</v>
      </c>
    </row>
    <row r="171" spans="1:11" s="14" customFormat="1">
      <c r="A171" s="30">
        <v>43909</v>
      </c>
      <c r="B171" s="4" t="s">
        <v>144</v>
      </c>
      <c r="C171" s="1">
        <f t="shared" si="395"/>
        <v>2754.8209366391184</v>
      </c>
      <c r="D171" s="6" t="s">
        <v>13</v>
      </c>
      <c r="E171" s="16">
        <v>181.5</v>
      </c>
      <c r="F171" s="16">
        <v>188.5</v>
      </c>
      <c r="G171" s="16">
        <v>198</v>
      </c>
      <c r="H171" s="2">
        <f t="shared" ref="H171" si="507">(IF(D171="SELL",E171-F171,IF(D171="BUY",F171-E171)))</f>
        <v>7</v>
      </c>
      <c r="I171" s="2">
        <v>9.5</v>
      </c>
      <c r="J171" s="2">
        <f t="shared" ref="J171" si="508">I171+H171</f>
        <v>16.5</v>
      </c>
      <c r="K171" s="15">
        <f t="shared" ref="K171" si="509">J171*C171</f>
        <v>45454.545454545456</v>
      </c>
    </row>
    <row r="172" spans="1:11" s="14" customFormat="1">
      <c r="A172" s="30">
        <v>43908</v>
      </c>
      <c r="B172" s="4" t="s">
        <v>94</v>
      </c>
      <c r="C172" s="1">
        <f t="shared" si="395"/>
        <v>1000</v>
      </c>
      <c r="D172" s="6" t="s">
        <v>16</v>
      </c>
      <c r="E172" s="16">
        <v>500</v>
      </c>
      <c r="F172" s="16">
        <v>507</v>
      </c>
      <c r="G172" s="16">
        <v>0</v>
      </c>
      <c r="H172" s="2">
        <f t="shared" ref="H172" si="510">(IF(D172="SELL",E172-F172,IF(D172="BUY",F172-E172)))</f>
        <v>-7</v>
      </c>
      <c r="I172" s="2">
        <v>0</v>
      </c>
      <c r="J172" s="2">
        <f t="shared" ref="J172" si="511">I172+H172</f>
        <v>-7</v>
      </c>
      <c r="K172" s="15">
        <f t="shared" ref="K172" si="512">J172*C172</f>
        <v>-7000</v>
      </c>
    </row>
    <row r="173" spans="1:11" s="14" customFormat="1">
      <c r="A173" s="30">
        <v>43907</v>
      </c>
      <c r="B173" s="4" t="s">
        <v>446</v>
      </c>
      <c r="C173" s="1">
        <f t="shared" si="395"/>
        <v>684.93150684931504</v>
      </c>
      <c r="D173" s="6" t="s">
        <v>13</v>
      </c>
      <c r="E173" s="16">
        <v>730</v>
      </c>
      <c r="F173" s="16">
        <v>745</v>
      </c>
      <c r="G173" s="16">
        <v>0</v>
      </c>
      <c r="H173" s="2">
        <f t="shared" ref="H173" si="513">(IF(D173="SELL",E173-F173,IF(D173="BUY",F173-E173)))</f>
        <v>15</v>
      </c>
      <c r="I173" s="2">
        <v>0</v>
      </c>
      <c r="J173" s="2">
        <f t="shared" ref="J173" si="514">I173+H173</f>
        <v>15</v>
      </c>
      <c r="K173" s="15">
        <f t="shared" ref="K173" si="515">J173*C173</f>
        <v>10273.972602739726</v>
      </c>
    </row>
    <row r="174" spans="1:11" s="14" customFormat="1">
      <c r="A174" s="30">
        <v>43907</v>
      </c>
      <c r="B174" s="4" t="s">
        <v>445</v>
      </c>
      <c r="C174" s="1">
        <f t="shared" si="395"/>
        <v>1984.1269841269841</v>
      </c>
      <c r="D174" s="6" t="s">
        <v>13</v>
      </c>
      <c r="E174" s="16">
        <v>252</v>
      </c>
      <c r="F174" s="16">
        <v>252</v>
      </c>
      <c r="G174" s="16">
        <v>0</v>
      </c>
      <c r="H174" s="2">
        <f t="shared" ref="H174" si="516">(IF(D174="SELL",E174-F174,IF(D174="BUY",F174-E174)))</f>
        <v>0</v>
      </c>
      <c r="I174" s="2">
        <v>0</v>
      </c>
      <c r="J174" s="2">
        <f t="shared" ref="J174" si="517">I174+H174</f>
        <v>0</v>
      </c>
      <c r="K174" s="15">
        <f t="shared" ref="K174" si="518">J174*C174</f>
        <v>0</v>
      </c>
    </row>
    <row r="175" spans="1:11" s="14" customFormat="1">
      <c r="A175" s="30">
        <v>43906</v>
      </c>
      <c r="B175" s="4" t="s">
        <v>381</v>
      </c>
      <c r="C175" s="1">
        <f t="shared" si="395"/>
        <v>434.78260869565219</v>
      </c>
      <c r="D175" s="6" t="s">
        <v>13</v>
      </c>
      <c r="E175" s="16">
        <v>1150</v>
      </c>
      <c r="F175" s="16">
        <v>1180</v>
      </c>
      <c r="G175" s="16">
        <v>0</v>
      </c>
      <c r="H175" s="2">
        <f t="shared" ref="H175" si="519">(IF(D175="SELL",E175-F175,IF(D175="BUY",F175-E175)))</f>
        <v>30</v>
      </c>
      <c r="I175" s="2">
        <v>0</v>
      </c>
      <c r="J175" s="2">
        <f t="shared" ref="J175" si="520">I175+H175</f>
        <v>30</v>
      </c>
      <c r="K175" s="15">
        <f t="shared" ref="K175" si="521">J175*C175</f>
        <v>13043.478260869566</v>
      </c>
    </row>
    <row r="176" spans="1:11" s="14" customFormat="1">
      <c r="A176" s="30">
        <v>43903</v>
      </c>
      <c r="B176" s="4" t="s">
        <v>88</v>
      </c>
      <c r="C176" s="1">
        <f t="shared" si="395"/>
        <v>1915.7088122605364</v>
      </c>
      <c r="D176" s="6" t="s">
        <v>13</v>
      </c>
      <c r="E176" s="16">
        <v>261</v>
      </c>
      <c r="F176" s="16">
        <v>271</v>
      </c>
      <c r="G176" s="16">
        <v>281</v>
      </c>
      <c r="H176" s="2">
        <f t="shared" ref="H176" si="522">(IF(D176="SELL",E176-F176,IF(D176="BUY",F176-E176)))</f>
        <v>10</v>
      </c>
      <c r="I176" s="2">
        <v>10</v>
      </c>
      <c r="J176" s="2">
        <f t="shared" ref="J176" si="523">I176+H176</f>
        <v>20</v>
      </c>
      <c r="K176" s="15">
        <f t="shared" ref="K176" si="524">J176*C176</f>
        <v>38314.176245210729</v>
      </c>
    </row>
    <row r="177" spans="1:11" s="14" customFormat="1">
      <c r="A177" s="30">
        <v>43902</v>
      </c>
      <c r="B177" s="4" t="s">
        <v>314</v>
      </c>
      <c r="C177" s="1">
        <f t="shared" si="395"/>
        <v>1805.0541516245487</v>
      </c>
      <c r="D177" s="6" t="s">
        <v>13</v>
      </c>
      <c r="E177" s="16">
        <v>277</v>
      </c>
      <c r="F177" s="16">
        <v>283</v>
      </c>
      <c r="G177" s="16">
        <v>290</v>
      </c>
      <c r="H177" s="2">
        <f t="shared" ref="H177" si="525">(IF(D177="SELL",E177-F177,IF(D177="BUY",F177-E177)))</f>
        <v>6</v>
      </c>
      <c r="I177" s="2">
        <v>7</v>
      </c>
      <c r="J177" s="2">
        <f t="shared" ref="J177" si="526">I177+H177</f>
        <v>13</v>
      </c>
      <c r="K177" s="15">
        <f t="shared" ref="K177" si="527">J177*C177</f>
        <v>23465.703971119132</v>
      </c>
    </row>
    <row r="178" spans="1:11" s="14" customFormat="1">
      <c r="A178" s="30">
        <v>43901</v>
      </c>
      <c r="B178" s="4" t="s">
        <v>443</v>
      </c>
      <c r="C178" s="1">
        <f t="shared" si="395"/>
        <v>341.29692832764505</v>
      </c>
      <c r="D178" s="6" t="s">
        <v>13</v>
      </c>
      <c r="E178" s="16">
        <v>1465</v>
      </c>
      <c r="F178" s="16">
        <v>1435</v>
      </c>
      <c r="G178" s="16">
        <v>0</v>
      </c>
      <c r="H178" s="2">
        <f t="shared" ref="H178" si="528">(IF(D178="SELL",E178-F178,IF(D178="BUY",F178-E178)))</f>
        <v>-30</v>
      </c>
      <c r="I178" s="2">
        <v>0</v>
      </c>
      <c r="J178" s="2">
        <f t="shared" ref="J178" si="529">I178+H178</f>
        <v>-30</v>
      </c>
      <c r="K178" s="15">
        <f t="shared" ref="K178" si="530">J178*C178</f>
        <v>-10238.907849829351</v>
      </c>
    </row>
    <row r="179" spans="1:11" s="14" customFormat="1">
      <c r="A179" s="30">
        <v>43899</v>
      </c>
      <c r="B179" s="4" t="s">
        <v>339</v>
      </c>
      <c r="C179" s="1">
        <f t="shared" si="395"/>
        <v>1683.5016835016836</v>
      </c>
      <c r="D179" s="6" t="s">
        <v>13</v>
      </c>
      <c r="E179" s="16">
        <v>297</v>
      </c>
      <c r="F179" s="16">
        <v>297</v>
      </c>
      <c r="G179" s="16">
        <v>0</v>
      </c>
      <c r="H179" s="2">
        <f t="shared" ref="H179" si="531">(IF(D179="SELL",E179-F179,IF(D179="BUY",F179-E179)))</f>
        <v>0</v>
      </c>
      <c r="I179" s="2">
        <v>0</v>
      </c>
      <c r="J179" s="2">
        <f t="shared" ref="J179" si="532">I179+H179</f>
        <v>0</v>
      </c>
      <c r="K179" s="15">
        <f t="shared" ref="K179" si="533">J179*C179</f>
        <v>0</v>
      </c>
    </row>
    <row r="180" spans="1:11" s="14" customFormat="1">
      <c r="A180" s="30">
        <v>43896</v>
      </c>
      <c r="B180" s="4" t="s">
        <v>390</v>
      </c>
      <c r="C180" s="1">
        <f t="shared" si="395"/>
        <v>483.09178743961354</v>
      </c>
      <c r="D180" s="6" t="s">
        <v>13</v>
      </c>
      <c r="E180" s="16">
        <v>1035</v>
      </c>
      <c r="F180" s="16">
        <v>1060</v>
      </c>
      <c r="G180" s="16">
        <v>0</v>
      </c>
      <c r="H180" s="2">
        <f t="shared" ref="H180:H181" si="534">(IF(D180="SELL",E180-F180,IF(D180="BUY",F180-E180)))</f>
        <v>25</v>
      </c>
      <c r="I180" s="2">
        <v>0</v>
      </c>
      <c r="J180" s="2">
        <f t="shared" ref="J180:J181" si="535">I180+H180</f>
        <v>25</v>
      </c>
      <c r="K180" s="15">
        <f t="shared" ref="K180:K181" si="536">J180*C180</f>
        <v>12077.294685990339</v>
      </c>
    </row>
    <row r="181" spans="1:11" s="14" customFormat="1">
      <c r="A181" s="30">
        <v>43894</v>
      </c>
      <c r="B181" s="4" t="s">
        <v>444</v>
      </c>
      <c r="C181" s="1">
        <f t="shared" si="395"/>
        <v>869.56521739130437</v>
      </c>
      <c r="D181" s="6" t="s">
        <v>13</v>
      </c>
      <c r="E181" s="16">
        <v>575</v>
      </c>
      <c r="F181" s="16">
        <v>595</v>
      </c>
      <c r="G181" s="16">
        <v>0</v>
      </c>
      <c r="H181" s="2">
        <f t="shared" si="534"/>
        <v>20</v>
      </c>
      <c r="I181" s="2">
        <v>0</v>
      </c>
      <c r="J181" s="2">
        <f t="shared" si="535"/>
        <v>20</v>
      </c>
      <c r="K181" s="15">
        <f t="shared" si="536"/>
        <v>17391.304347826088</v>
      </c>
    </row>
    <row r="182" spans="1:11" s="14" customFormat="1">
      <c r="A182" s="30">
        <v>43894</v>
      </c>
      <c r="B182" s="4" t="s">
        <v>376</v>
      </c>
      <c r="C182" s="1">
        <f t="shared" si="395"/>
        <v>6993.0069930069931</v>
      </c>
      <c r="D182" s="6" t="s">
        <v>16</v>
      </c>
      <c r="E182" s="16">
        <v>71.5</v>
      </c>
      <c r="F182" s="16">
        <v>72.5</v>
      </c>
      <c r="G182" s="16">
        <v>0</v>
      </c>
      <c r="H182" s="2">
        <f t="shared" ref="H182" si="537">(IF(D182="SELL",E182-F182,IF(D182="BUY",F182-E182)))</f>
        <v>-1</v>
      </c>
      <c r="I182" s="2">
        <v>0</v>
      </c>
      <c r="J182" s="2">
        <f t="shared" ref="J182" si="538">I182+H182</f>
        <v>-1</v>
      </c>
      <c r="K182" s="15">
        <f t="shared" ref="K182" si="539">J182*C182</f>
        <v>-6993.0069930069931</v>
      </c>
    </row>
    <row r="183" spans="1:11" s="14" customFormat="1">
      <c r="A183" s="30">
        <v>43893</v>
      </c>
      <c r="B183" s="4" t="s">
        <v>437</v>
      </c>
      <c r="C183" s="1">
        <f t="shared" si="395"/>
        <v>341.29692832764505</v>
      </c>
      <c r="D183" s="6" t="s">
        <v>13</v>
      </c>
      <c r="E183" s="16">
        <v>1465</v>
      </c>
      <c r="F183" s="16">
        <v>1495</v>
      </c>
      <c r="G183" s="16">
        <v>1529</v>
      </c>
      <c r="H183" s="2">
        <f t="shared" ref="H183" si="540">(IF(D183="SELL",E183-F183,IF(D183="BUY",F183-E183)))</f>
        <v>30</v>
      </c>
      <c r="I183" s="2">
        <v>34</v>
      </c>
      <c r="J183" s="2">
        <f t="shared" ref="J183" si="541">I183+H183</f>
        <v>64</v>
      </c>
      <c r="K183" s="15">
        <f t="shared" ref="K183" si="542">J183*C183</f>
        <v>21843.003412969283</v>
      </c>
    </row>
    <row r="184" spans="1:11" s="14" customFormat="1">
      <c r="A184" s="30">
        <v>43892</v>
      </c>
      <c r="B184" s="4" t="s">
        <v>421</v>
      </c>
      <c r="C184" s="1">
        <f t="shared" si="395"/>
        <v>423.72881355932202</v>
      </c>
      <c r="D184" s="6" t="s">
        <v>13</v>
      </c>
      <c r="E184" s="16">
        <v>1180</v>
      </c>
      <c r="F184" s="16">
        <v>1200</v>
      </c>
      <c r="G184" s="16">
        <v>0</v>
      </c>
      <c r="H184" s="2">
        <f t="shared" ref="H184" si="543">(IF(D184="SELL",E184-F184,IF(D184="BUY",F184-E184)))</f>
        <v>20</v>
      </c>
      <c r="I184" s="2">
        <v>0</v>
      </c>
      <c r="J184" s="2">
        <f t="shared" ref="J184" si="544">I184+H184</f>
        <v>20</v>
      </c>
      <c r="K184" s="15">
        <f t="shared" ref="K184" si="545">J184*C184</f>
        <v>8474.5762711864409</v>
      </c>
    </row>
    <row r="185" spans="1:11" s="14" customFormat="1">
      <c r="A185" s="28">
        <v>43892</v>
      </c>
      <c r="B185" s="4" t="s">
        <v>422</v>
      </c>
      <c r="C185" s="1">
        <f t="shared" si="395"/>
        <v>190.11406844106463</v>
      </c>
      <c r="D185" s="6" t="s">
        <v>13</v>
      </c>
      <c r="E185" s="16">
        <v>2630</v>
      </c>
      <c r="F185" s="16">
        <v>2650</v>
      </c>
      <c r="G185" s="16">
        <v>0</v>
      </c>
      <c r="H185" s="2">
        <f t="shared" ref="H185" si="546">(IF(D185="SELL",E185-F185,IF(D185="BUY",F185-E185)))</f>
        <v>20</v>
      </c>
      <c r="I185" s="2">
        <v>0</v>
      </c>
      <c r="J185" s="2">
        <f t="shared" ref="J185" si="547">I185+H185</f>
        <v>20</v>
      </c>
      <c r="K185" s="15">
        <f t="shared" ref="K185" si="548">J185*C185</f>
        <v>3802.2813688212927</v>
      </c>
    </row>
    <row r="186" spans="1:11" s="14" customFormat="1">
      <c r="A186" s="28">
        <v>43889</v>
      </c>
      <c r="B186" s="4" t="s">
        <v>295</v>
      </c>
      <c r="C186" s="1">
        <f t="shared" ref="C186" si="549">500000/E186</f>
        <v>998.00399201596804</v>
      </c>
      <c r="D186" s="6" t="s">
        <v>16</v>
      </c>
      <c r="E186" s="16">
        <v>501</v>
      </c>
      <c r="F186" s="16">
        <v>510</v>
      </c>
      <c r="G186" s="16">
        <v>0</v>
      </c>
      <c r="H186" s="2">
        <f t="shared" ref="H186" si="550">(IF(D186="SELL",E186-F186,IF(D186="BUY",F186-E186)))</f>
        <v>-9</v>
      </c>
      <c r="I186" s="2">
        <v>0</v>
      </c>
      <c r="J186" s="2">
        <f t="shared" ref="J186" si="551">I186+H186</f>
        <v>-9</v>
      </c>
      <c r="K186" s="15">
        <f t="shared" ref="K186" si="552">J186*C186</f>
        <v>-8982.0359281437122</v>
      </c>
    </row>
    <row r="187" spans="1:11" s="14" customFormat="1">
      <c r="A187" s="28">
        <v>43888</v>
      </c>
      <c r="B187" s="4" t="s">
        <v>49</v>
      </c>
      <c r="C187" s="1">
        <f>300000/E187</f>
        <v>600</v>
      </c>
      <c r="D187" s="6" t="s">
        <v>13</v>
      </c>
      <c r="E187" s="16">
        <v>500</v>
      </c>
      <c r="F187" s="16">
        <v>480</v>
      </c>
      <c r="G187" s="16">
        <v>0</v>
      </c>
      <c r="H187" s="2">
        <f t="shared" ref="H187" si="553">(IF(D187="SELL",E187-F187,IF(D187="BUY",F187-E187)))</f>
        <v>-20</v>
      </c>
      <c r="I187" s="2">
        <v>0</v>
      </c>
      <c r="J187" s="2">
        <f t="shared" ref="J187" si="554">I187+H187</f>
        <v>-20</v>
      </c>
      <c r="K187" s="15">
        <f t="shared" ref="K187" si="555">J187*C187</f>
        <v>-12000</v>
      </c>
    </row>
    <row r="188" spans="1:11" s="14" customFormat="1">
      <c r="A188" s="28">
        <v>43886</v>
      </c>
      <c r="B188" s="4" t="s">
        <v>443</v>
      </c>
      <c r="C188" s="1">
        <f>500000/E188</f>
        <v>380.22813688212926</v>
      </c>
      <c r="D188" s="6" t="s">
        <v>13</v>
      </c>
      <c r="E188" s="16">
        <v>1315</v>
      </c>
      <c r="F188" s="16">
        <v>1365</v>
      </c>
      <c r="G188" s="16">
        <v>1420</v>
      </c>
      <c r="H188" s="2">
        <f t="shared" ref="H188" si="556">(IF(D188="SELL",E188-F188,IF(D188="BUY",F188-E188)))</f>
        <v>50</v>
      </c>
      <c r="I188" s="2">
        <v>55</v>
      </c>
      <c r="J188" s="2">
        <f t="shared" ref="J188" si="557">I188+H188</f>
        <v>105</v>
      </c>
      <c r="K188" s="15">
        <f t="shared" ref="K188" si="558">J188*C188</f>
        <v>39923.954372623572</v>
      </c>
    </row>
    <row r="189" spans="1:11" s="14" customFormat="1">
      <c r="A189" s="28">
        <v>43885</v>
      </c>
      <c r="B189" s="4" t="s">
        <v>420</v>
      </c>
      <c r="C189" s="1">
        <f>500000/E189</f>
        <v>476.1904761904762</v>
      </c>
      <c r="D189" s="6" t="s">
        <v>13</v>
      </c>
      <c r="E189" s="16">
        <v>1050</v>
      </c>
      <c r="F189" s="16">
        <v>1019</v>
      </c>
      <c r="G189" s="16">
        <v>0</v>
      </c>
      <c r="H189" s="2">
        <f t="shared" ref="H189" si="559">(IF(D189="SELL",E189-F189,IF(D189="BUY",F189-E189)))</f>
        <v>-31</v>
      </c>
      <c r="I189" s="2">
        <v>0</v>
      </c>
      <c r="J189" s="2">
        <f t="shared" ref="J189" si="560">I189+H189</f>
        <v>-31</v>
      </c>
      <c r="K189" s="15">
        <f t="shared" ref="K189" si="561">J189*C189</f>
        <v>-14761.904761904761</v>
      </c>
    </row>
    <row r="190" spans="1:11" s="14" customFormat="1">
      <c r="A190" s="28">
        <v>43881</v>
      </c>
      <c r="B190" s="4" t="s">
        <v>390</v>
      </c>
      <c r="C190" s="1">
        <f>500000/E190</f>
        <v>452.48868778280541</v>
      </c>
      <c r="D190" s="6" t="s">
        <v>13</v>
      </c>
      <c r="E190" s="16">
        <v>1105</v>
      </c>
      <c r="F190" s="16">
        <v>1135</v>
      </c>
      <c r="G190" s="16">
        <v>1155</v>
      </c>
      <c r="H190" s="2">
        <f t="shared" ref="H190" si="562">(IF(D190="SELL",E190-F190,IF(D190="BUY",F190-E190)))</f>
        <v>30</v>
      </c>
      <c r="I190" s="2">
        <v>20</v>
      </c>
      <c r="J190" s="2">
        <f t="shared" ref="J190" si="563">I190+H190</f>
        <v>50</v>
      </c>
      <c r="K190" s="15">
        <f t="shared" ref="K190" si="564">J190*C190</f>
        <v>22624.434389140271</v>
      </c>
    </row>
    <row r="191" spans="1:11" s="14" customFormat="1">
      <c r="A191" s="28">
        <v>43880</v>
      </c>
      <c r="B191" s="4" t="s">
        <v>407</v>
      </c>
      <c r="C191" s="1">
        <f>500000/E191</f>
        <v>29.868578255675029</v>
      </c>
      <c r="D191" s="6" t="s">
        <v>13</v>
      </c>
      <c r="E191" s="16">
        <v>16740</v>
      </c>
      <c r="F191" s="16">
        <v>16800</v>
      </c>
      <c r="G191" s="16">
        <v>0</v>
      </c>
      <c r="H191" s="2">
        <f t="shared" ref="H191" si="565">(IF(D191="SELL",E191-F191,IF(D191="BUY",F191-E191)))</f>
        <v>60</v>
      </c>
      <c r="I191" s="2">
        <v>0</v>
      </c>
      <c r="J191" s="2">
        <f t="shared" ref="J191" si="566">I191+H191</f>
        <v>60</v>
      </c>
      <c r="K191" s="15">
        <f t="shared" ref="K191" si="567">J191*C191</f>
        <v>1792.1146953405018</v>
      </c>
    </row>
    <row r="192" spans="1:11" s="14" customFormat="1">
      <c r="A192" s="28">
        <v>43879</v>
      </c>
      <c r="B192" s="4" t="s">
        <v>392</v>
      </c>
      <c r="C192" s="1">
        <f t="shared" ref="C192" si="568">500000/E192</f>
        <v>317.46031746031747</v>
      </c>
      <c r="D192" s="6" t="s">
        <v>13</v>
      </c>
      <c r="E192" s="16">
        <v>1575</v>
      </c>
      <c r="F192" s="16">
        <v>1605</v>
      </c>
      <c r="G192" s="16">
        <v>1635</v>
      </c>
      <c r="H192" s="2">
        <f t="shared" ref="H192" si="569">(IF(D192="SELL",E192-F192,IF(D192="BUY",F192-E192)))</f>
        <v>30</v>
      </c>
      <c r="I192" s="2">
        <v>25</v>
      </c>
      <c r="J192" s="2">
        <f t="shared" ref="J192" si="570">I192+H192</f>
        <v>55</v>
      </c>
      <c r="K192" s="15">
        <f t="shared" ref="K192" si="571">J192*C192</f>
        <v>17460.317460317459</v>
      </c>
    </row>
    <row r="193" spans="1:11" s="14" customFormat="1">
      <c r="A193" s="28">
        <v>43878</v>
      </c>
      <c r="B193" s="4" t="s">
        <v>442</v>
      </c>
      <c r="C193" s="1">
        <f t="shared" ref="C193" si="572">500000/E193</f>
        <v>1992.0318725099601</v>
      </c>
      <c r="D193" s="6" t="s">
        <v>13</v>
      </c>
      <c r="E193" s="16">
        <v>251</v>
      </c>
      <c r="F193" s="16">
        <v>255.5</v>
      </c>
      <c r="G193" s="16">
        <v>0</v>
      </c>
      <c r="H193" s="2">
        <f t="shared" ref="H193" si="573">(IF(D193="SELL",E193-F193,IF(D193="BUY",F193-E193)))</f>
        <v>4.5</v>
      </c>
      <c r="I193" s="2">
        <v>0</v>
      </c>
      <c r="J193" s="2">
        <f t="shared" ref="J193" si="574">I193+H193</f>
        <v>4.5</v>
      </c>
      <c r="K193" s="15">
        <f t="shared" ref="K193" si="575">J193*C193</f>
        <v>8964.1434262948205</v>
      </c>
    </row>
    <row r="194" spans="1:11" s="14" customFormat="1">
      <c r="A194" s="28">
        <v>43875</v>
      </c>
      <c r="B194" s="4" t="s">
        <v>439</v>
      </c>
      <c r="C194" s="1">
        <f t="shared" ref="C194" si="576">500000/E194</f>
        <v>390.625</v>
      </c>
      <c r="D194" s="6" t="s">
        <v>13</v>
      </c>
      <c r="E194" s="16">
        <v>1280</v>
      </c>
      <c r="F194" s="16">
        <v>1292.4000000000001</v>
      </c>
      <c r="G194" s="16">
        <v>171</v>
      </c>
      <c r="H194" s="2">
        <f t="shared" ref="H194" si="577">(IF(D194="SELL",E194-F194,IF(D194="BUY",F194-E194)))</f>
        <v>12.400000000000091</v>
      </c>
      <c r="I194" s="2">
        <v>0</v>
      </c>
      <c r="J194" s="2">
        <f t="shared" ref="J194" si="578">I194+H194</f>
        <v>12.400000000000091</v>
      </c>
      <c r="K194" s="15">
        <f t="shared" ref="K194" si="579">J194*C194</f>
        <v>4843.7500000000355</v>
      </c>
    </row>
    <row r="195" spans="1:11" s="14" customFormat="1">
      <c r="A195" s="28">
        <v>43874</v>
      </c>
      <c r="B195" s="4" t="s">
        <v>279</v>
      </c>
      <c r="C195" s="1">
        <f t="shared" ref="C195" si="580">500000/E195</f>
        <v>3067.4846625766872</v>
      </c>
      <c r="D195" s="6" t="s">
        <v>13</v>
      </c>
      <c r="E195" s="16">
        <v>163</v>
      </c>
      <c r="F195" s="16">
        <v>167</v>
      </c>
      <c r="G195" s="16">
        <v>171</v>
      </c>
      <c r="H195" s="2">
        <f t="shared" ref="H195" si="581">(IF(D195="SELL",E195-F195,IF(D195="BUY",F195-E195)))</f>
        <v>4</v>
      </c>
      <c r="I195" s="2">
        <v>4</v>
      </c>
      <c r="J195" s="2">
        <f t="shared" ref="J195" si="582">I195+H195</f>
        <v>8</v>
      </c>
      <c r="K195" s="15">
        <f t="shared" ref="K195" si="583">J195*C195</f>
        <v>24539.877300613498</v>
      </c>
    </row>
    <row r="196" spans="1:11" s="14" customFormat="1">
      <c r="A196" s="28">
        <v>43873</v>
      </c>
      <c r="B196" s="4" t="s">
        <v>438</v>
      </c>
      <c r="C196" s="1">
        <f t="shared" ref="C196" si="584">500000/E196</f>
        <v>1190.4761904761904</v>
      </c>
      <c r="D196" s="6" t="s">
        <v>13</v>
      </c>
      <c r="E196" s="16">
        <v>420</v>
      </c>
      <c r="F196" s="16">
        <v>432</v>
      </c>
      <c r="G196" s="16">
        <v>0</v>
      </c>
      <c r="H196" s="2">
        <f t="shared" ref="H196" si="585">(IF(D196="SELL",E196-F196,IF(D196="BUY",F196-E196)))</f>
        <v>12</v>
      </c>
      <c r="I196" s="2">
        <v>0</v>
      </c>
      <c r="J196" s="2">
        <f t="shared" ref="J196" si="586">I196+H196</f>
        <v>12</v>
      </c>
      <c r="K196" s="15">
        <f t="shared" ref="K196" si="587">J196*C196</f>
        <v>14285.714285714284</v>
      </c>
    </row>
    <row r="197" spans="1:11" s="14" customFormat="1">
      <c r="A197" s="28">
        <v>43873</v>
      </c>
      <c r="B197" s="4" t="s">
        <v>407</v>
      </c>
      <c r="C197" s="1">
        <f t="shared" ref="C197" si="588">500000/E197</f>
        <v>30.599755201958384</v>
      </c>
      <c r="D197" s="6" t="s">
        <v>13</v>
      </c>
      <c r="E197" s="16">
        <v>16340</v>
      </c>
      <c r="F197" s="16">
        <v>16350</v>
      </c>
      <c r="G197" s="16">
        <v>0</v>
      </c>
      <c r="H197" s="2">
        <f t="shared" ref="H197" si="589">(IF(D197="SELL",E197-F197,IF(D197="BUY",F197-E197)))</f>
        <v>10</v>
      </c>
      <c r="I197" s="2">
        <v>0</v>
      </c>
      <c r="J197" s="2">
        <f t="shared" ref="J197" si="590">I197+H197</f>
        <v>10</v>
      </c>
      <c r="K197" s="15">
        <f t="shared" ref="K197" si="591">J197*C197</f>
        <v>305.99755201958385</v>
      </c>
    </row>
    <row r="198" spans="1:11" s="14" customFormat="1">
      <c r="A198" s="28">
        <v>43872</v>
      </c>
      <c r="B198" s="4" t="s">
        <v>436</v>
      </c>
      <c r="C198" s="1">
        <f t="shared" ref="C198" si="592">500000/E198</f>
        <v>1923.0769230769231</v>
      </c>
      <c r="D198" s="6" t="s">
        <v>13</v>
      </c>
      <c r="E198" s="16">
        <v>260</v>
      </c>
      <c r="F198" s="16">
        <v>266</v>
      </c>
      <c r="G198" s="16">
        <v>0</v>
      </c>
      <c r="H198" s="2">
        <f t="shared" ref="H198" si="593">(IF(D198="SELL",E198-F198,IF(D198="BUY",F198-E198)))</f>
        <v>6</v>
      </c>
      <c r="I198" s="2">
        <v>0</v>
      </c>
      <c r="J198" s="2">
        <f t="shared" ref="J198" si="594">I198+H198</f>
        <v>6</v>
      </c>
      <c r="K198" s="15">
        <f t="shared" ref="K198" si="595">J198*C198</f>
        <v>11538.461538461539</v>
      </c>
    </row>
    <row r="199" spans="1:11" s="14" customFormat="1">
      <c r="A199" s="28">
        <v>43871</v>
      </c>
      <c r="B199" s="4" t="s">
        <v>279</v>
      </c>
      <c r="C199" s="1">
        <f t="shared" ref="C199:C200" si="596">500000/E199</f>
        <v>3030.3030303030305</v>
      </c>
      <c r="D199" s="6" t="s">
        <v>13</v>
      </c>
      <c r="E199" s="16">
        <v>165</v>
      </c>
      <c r="F199" s="16">
        <v>166.9</v>
      </c>
      <c r="G199" s="16">
        <v>0</v>
      </c>
      <c r="H199" s="2">
        <f t="shared" ref="H199:H200" si="597">(IF(D199="SELL",E199-F199,IF(D199="BUY",F199-E199)))</f>
        <v>1.9000000000000057</v>
      </c>
      <c r="I199" s="2">
        <v>0</v>
      </c>
      <c r="J199" s="2">
        <f t="shared" ref="J199:J200" si="598">I199+H199</f>
        <v>1.9000000000000057</v>
      </c>
      <c r="K199" s="15">
        <f t="shared" ref="K199:K200" si="599">J199*C199</f>
        <v>5757.5757575757752</v>
      </c>
    </row>
    <row r="200" spans="1:11" s="14" customFormat="1">
      <c r="A200" s="28">
        <v>43868</v>
      </c>
      <c r="B200" s="4" t="s">
        <v>435</v>
      </c>
      <c r="C200" s="1">
        <f t="shared" si="596"/>
        <v>520.83333333333337</v>
      </c>
      <c r="D200" s="6" t="s">
        <v>13</v>
      </c>
      <c r="E200" s="16">
        <v>960</v>
      </c>
      <c r="F200" s="16">
        <v>990</v>
      </c>
      <c r="G200" s="16">
        <v>0</v>
      </c>
      <c r="H200" s="2">
        <f t="shared" si="597"/>
        <v>30</v>
      </c>
      <c r="I200" s="2">
        <v>0</v>
      </c>
      <c r="J200" s="2">
        <f t="shared" si="598"/>
        <v>30</v>
      </c>
      <c r="K200" s="15">
        <f t="shared" si="599"/>
        <v>15625.000000000002</v>
      </c>
    </row>
    <row r="201" spans="1:11" s="14" customFormat="1">
      <c r="A201" s="28">
        <v>43867</v>
      </c>
      <c r="B201" s="4" t="s">
        <v>415</v>
      </c>
      <c r="C201" s="1">
        <f t="shared" ref="C201" si="600">500000/E201</f>
        <v>813.00813008130081</v>
      </c>
      <c r="D201" s="6" t="s">
        <v>13</v>
      </c>
      <c r="E201" s="16">
        <v>615</v>
      </c>
      <c r="F201" s="16">
        <v>627.5</v>
      </c>
      <c r="G201" s="16">
        <v>0</v>
      </c>
      <c r="H201" s="2">
        <f t="shared" ref="H201" si="601">(IF(D201="SELL",E201-F201,IF(D201="BUY",F201-E201)))</f>
        <v>12.5</v>
      </c>
      <c r="I201" s="2">
        <v>0</v>
      </c>
      <c r="J201" s="2">
        <f t="shared" ref="J201" si="602">I201+H201</f>
        <v>12.5</v>
      </c>
      <c r="K201" s="15">
        <f t="shared" ref="K201" si="603">J201*C201</f>
        <v>10162.60162601626</v>
      </c>
    </row>
    <row r="202" spans="1:11" s="14" customFormat="1">
      <c r="A202" s="28">
        <v>43866</v>
      </c>
      <c r="B202" s="4" t="s">
        <v>205</v>
      </c>
      <c r="C202" s="1">
        <f t="shared" ref="C202" si="604">500000/E202</f>
        <v>2590.6735751295337</v>
      </c>
      <c r="D202" s="6" t="s">
        <v>13</v>
      </c>
      <c r="E202" s="16">
        <v>193</v>
      </c>
      <c r="F202" s="16">
        <v>199</v>
      </c>
      <c r="G202" s="16">
        <v>0</v>
      </c>
      <c r="H202" s="2">
        <f t="shared" ref="H202" si="605">(IF(D202="SELL",E202-F202,IF(D202="BUY",F202-E202)))</f>
        <v>6</v>
      </c>
      <c r="I202" s="2">
        <v>0</v>
      </c>
      <c r="J202" s="2">
        <f t="shared" ref="J202" si="606">I202+H202</f>
        <v>6</v>
      </c>
      <c r="K202" s="15">
        <f t="shared" ref="K202" si="607">J202*C202</f>
        <v>15544.041450777202</v>
      </c>
    </row>
    <row r="203" spans="1:11" s="14" customFormat="1">
      <c r="A203" s="28">
        <v>43865</v>
      </c>
      <c r="B203" s="4" t="s">
        <v>430</v>
      </c>
      <c r="C203" s="1">
        <f t="shared" ref="C203" si="608">500000/E203</f>
        <v>20.74688796680498</v>
      </c>
      <c r="D203" s="6" t="s">
        <v>13</v>
      </c>
      <c r="E203" s="16">
        <v>24100</v>
      </c>
      <c r="F203" s="16">
        <v>24500</v>
      </c>
      <c r="G203" s="16">
        <v>0</v>
      </c>
      <c r="H203" s="2">
        <f t="shared" ref="H203" si="609">(IF(D203="SELL",E203-F203,IF(D203="BUY",F203-E203)))</f>
        <v>400</v>
      </c>
      <c r="I203" s="2">
        <v>0</v>
      </c>
      <c r="J203" s="2">
        <f t="shared" ref="J203" si="610">I203+H203</f>
        <v>400</v>
      </c>
      <c r="K203" s="15">
        <f t="shared" ref="K203" si="611">J203*C203</f>
        <v>8298.7551867219918</v>
      </c>
    </row>
    <row r="204" spans="1:11" s="14" customFormat="1">
      <c r="A204" s="28">
        <v>43864</v>
      </c>
      <c r="B204" s="4" t="s">
        <v>407</v>
      </c>
      <c r="C204" s="1">
        <f t="shared" ref="C204" si="612">500000/E204</f>
        <v>31.347962382445139</v>
      </c>
      <c r="D204" s="6" t="s">
        <v>13</v>
      </c>
      <c r="E204" s="16">
        <v>15950</v>
      </c>
      <c r="F204" s="16">
        <v>16250</v>
      </c>
      <c r="G204" s="16">
        <v>0</v>
      </c>
      <c r="H204" s="2">
        <f t="shared" ref="H204" si="613">(IF(D204="SELL",E204-F204,IF(D204="BUY",F204-E204)))</f>
        <v>300</v>
      </c>
      <c r="I204" s="2">
        <v>0</v>
      </c>
      <c r="J204" s="2">
        <f t="shared" ref="J204" si="614">I204+H204</f>
        <v>300</v>
      </c>
      <c r="K204" s="15">
        <f t="shared" ref="K204" si="615">J204*C204</f>
        <v>9404.3887147335427</v>
      </c>
    </row>
    <row r="205" spans="1:11" s="14" customFormat="1">
      <c r="A205" s="28">
        <v>43862</v>
      </c>
      <c r="B205" s="4" t="s">
        <v>268</v>
      </c>
      <c r="C205" s="1">
        <f t="shared" ref="C205" si="616">500000/E205</f>
        <v>986.19329388560163</v>
      </c>
      <c r="D205" s="6" t="s">
        <v>13</v>
      </c>
      <c r="E205" s="16">
        <v>507</v>
      </c>
      <c r="F205" s="16">
        <v>487</v>
      </c>
      <c r="G205" s="16">
        <v>0</v>
      </c>
      <c r="H205" s="2">
        <f t="shared" ref="H205" si="617">(IF(D205="SELL",E205-F205,IF(D205="BUY",F205-E205)))</f>
        <v>-20</v>
      </c>
      <c r="I205" s="2">
        <v>0</v>
      </c>
      <c r="J205" s="2">
        <f t="shared" ref="J205" si="618">I205+H205</f>
        <v>-20</v>
      </c>
      <c r="K205" s="15">
        <f t="shared" ref="K205" si="619">J205*C205</f>
        <v>-19723.865877712033</v>
      </c>
    </row>
    <row r="206" spans="1:11" s="14" customFormat="1">
      <c r="A206" s="28">
        <v>43861</v>
      </c>
      <c r="B206" s="4" t="s">
        <v>429</v>
      </c>
      <c r="C206" s="1">
        <f t="shared" ref="C206" si="620">500000/E206</f>
        <v>109.40919037199124</v>
      </c>
      <c r="D206" s="6" t="s">
        <v>13</v>
      </c>
      <c r="E206" s="16">
        <v>4570</v>
      </c>
      <c r="F206" s="16">
        <v>4670</v>
      </c>
      <c r="G206" s="16">
        <v>0</v>
      </c>
      <c r="H206" s="2">
        <f t="shared" ref="H206" si="621">(IF(D206="SELL",E206-F206,IF(D206="BUY",F206-E206)))</f>
        <v>100</v>
      </c>
      <c r="I206" s="2">
        <v>0</v>
      </c>
      <c r="J206" s="2">
        <f t="shared" ref="J206" si="622">I206+H206</f>
        <v>100</v>
      </c>
      <c r="K206" s="15">
        <f t="shared" ref="K206" si="623">J206*C206</f>
        <v>10940.919037199124</v>
      </c>
    </row>
    <row r="207" spans="1:11" s="14" customFormat="1">
      <c r="A207" s="28">
        <v>43858</v>
      </c>
      <c r="B207" s="4" t="s">
        <v>330</v>
      </c>
      <c r="C207" s="1">
        <f t="shared" ref="C207" si="624">500000/E207</f>
        <v>411.86161449752882</v>
      </c>
      <c r="D207" s="6" t="s">
        <v>13</v>
      </c>
      <c r="E207" s="16">
        <v>1214</v>
      </c>
      <c r="F207" s="16">
        <v>1235</v>
      </c>
      <c r="G207" s="16">
        <v>0</v>
      </c>
      <c r="H207" s="2">
        <f t="shared" ref="H207" si="625">(IF(D207="SELL",E207-F207,IF(D207="BUY",F207-E207)))</f>
        <v>21</v>
      </c>
      <c r="I207" s="2">
        <v>0</v>
      </c>
      <c r="J207" s="2">
        <f t="shared" ref="J207" si="626">I207+H207</f>
        <v>21</v>
      </c>
      <c r="K207" s="15">
        <f t="shared" ref="K207" si="627">J207*C207</f>
        <v>8649.0939044481056</v>
      </c>
    </row>
    <row r="208" spans="1:11" s="14" customFormat="1">
      <c r="A208" s="28">
        <v>43857</v>
      </c>
      <c r="B208" s="4" t="s">
        <v>312</v>
      </c>
      <c r="C208" s="1">
        <f t="shared" ref="C208" si="628">500000/E208</f>
        <v>684.93150684931504</v>
      </c>
      <c r="D208" s="6" t="s">
        <v>13</v>
      </c>
      <c r="E208" s="16">
        <v>730</v>
      </c>
      <c r="F208" s="16">
        <v>740</v>
      </c>
      <c r="G208" s="16">
        <v>0</v>
      </c>
      <c r="H208" s="2">
        <f t="shared" ref="H208" si="629">(IF(D208="SELL",E208-F208,IF(D208="BUY",F208-E208)))</f>
        <v>10</v>
      </c>
      <c r="I208" s="2">
        <v>0</v>
      </c>
      <c r="J208" s="2">
        <f t="shared" ref="J208" si="630">I208+H208</f>
        <v>10</v>
      </c>
      <c r="K208" s="15">
        <f t="shared" ref="K208" si="631">J208*C208</f>
        <v>6849.3150684931506</v>
      </c>
    </row>
    <row r="209" spans="1:11" s="14" customFormat="1">
      <c r="A209" s="28">
        <v>43854</v>
      </c>
      <c r="B209" s="4" t="s">
        <v>428</v>
      </c>
      <c r="C209" s="1">
        <f t="shared" ref="C209" si="632">500000/E209</f>
        <v>1182.0330969267141</v>
      </c>
      <c r="D209" s="6" t="s">
        <v>13</v>
      </c>
      <c r="E209" s="16">
        <v>423</v>
      </c>
      <c r="F209" s="16">
        <v>410</v>
      </c>
      <c r="G209" s="16">
        <v>0</v>
      </c>
      <c r="H209" s="2">
        <f t="shared" ref="H209" si="633">(IF(D209="SELL",E209-F209,IF(D209="BUY",F209-E209)))</f>
        <v>-13</v>
      </c>
      <c r="I209" s="2">
        <v>0</v>
      </c>
      <c r="J209" s="2">
        <f t="shared" ref="J209" si="634">I209+H209</f>
        <v>-13</v>
      </c>
      <c r="K209" s="15">
        <f t="shared" ref="K209" si="635">J209*C209</f>
        <v>-15366.430260047282</v>
      </c>
    </row>
    <row r="210" spans="1:11" s="14" customFormat="1">
      <c r="A210" s="28">
        <v>43853</v>
      </c>
      <c r="B210" s="4" t="s">
        <v>279</v>
      </c>
      <c r="C210" s="1">
        <f t="shared" ref="C210:C215" si="636">500000/E210</f>
        <v>3257.328990228013</v>
      </c>
      <c r="D210" s="6" t="s">
        <v>13</v>
      </c>
      <c r="E210" s="16">
        <v>153.5</v>
      </c>
      <c r="F210" s="16">
        <v>156.5</v>
      </c>
      <c r="G210" s="16">
        <v>160</v>
      </c>
      <c r="H210" s="2">
        <f t="shared" ref="H210" si="637">(IF(D210="SELL",E210-F210,IF(D210="BUY",F210-E210)))</f>
        <v>3</v>
      </c>
      <c r="I210" s="2">
        <v>3.5</v>
      </c>
      <c r="J210" s="2">
        <f t="shared" ref="J210" si="638">I210+H210</f>
        <v>6.5</v>
      </c>
      <c r="K210" s="15">
        <f t="shared" ref="K210" si="639">J210*C210</f>
        <v>21172.638436482084</v>
      </c>
    </row>
    <row r="211" spans="1:11" s="14" customFormat="1">
      <c r="A211" s="28">
        <v>43852</v>
      </c>
      <c r="B211" s="4" t="s">
        <v>426</v>
      </c>
      <c r="C211" s="1">
        <f t="shared" si="636"/>
        <v>1795.3321364452424</v>
      </c>
      <c r="D211" s="6" t="s">
        <v>13</v>
      </c>
      <c r="E211" s="16">
        <v>278.5</v>
      </c>
      <c r="F211" s="16">
        <v>282</v>
      </c>
      <c r="G211" s="16">
        <v>0</v>
      </c>
      <c r="H211" s="2">
        <f t="shared" ref="H211" si="640">(IF(D211="SELL",E211-F211,IF(D211="BUY",F211-E211)))</f>
        <v>3.5</v>
      </c>
      <c r="I211" s="2">
        <v>0</v>
      </c>
      <c r="J211" s="2">
        <f t="shared" ref="J211" si="641">I211+H211</f>
        <v>3.5</v>
      </c>
      <c r="K211" s="15">
        <f t="shared" ref="K211" si="642">J211*C211</f>
        <v>6283.6624775583487</v>
      </c>
    </row>
    <row r="212" spans="1:11" s="14" customFormat="1">
      <c r="A212" s="28">
        <v>43851</v>
      </c>
      <c r="B212" s="4" t="s">
        <v>425</v>
      </c>
      <c r="C212" s="1">
        <f t="shared" si="636"/>
        <v>904.15913200723332</v>
      </c>
      <c r="D212" s="6" t="s">
        <v>13</v>
      </c>
      <c r="E212" s="16">
        <v>553</v>
      </c>
      <c r="F212" s="16">
        <v>562.9</v>
      </c>
      <c r="G212" s="16">
        <v>0</v>
      </c>
      <c r="H212" s="2">
        <f t="shared" ref="H212" si="643">(IF(D212="SELL",E212-F212,IF(D212="BUY",F212-E212)))</f>
        <v>9.8999999999999773</v>
      </c>
      <c r="I212" s="2">
        <v>0</v>
      </c>
      <c r="J212" s="2">
        <f t="shared" ref="J212" si="644">I212+H212</f>
        <v>9.8999999999999773</v>
      </c>
      <c r="K212" s="15">
        <f t="shared" ref="K212" si="645">J212*C212</f>
        <v>8951.1754068715891</v>
      </c>
    </row>
    <row r="213" spans="1:11" s="14" customFormat="1">
      <c r="A213" s="28">
        <v>43850</v>
      </c>
      <c r="B213" s="4" t="s">
        <v>39</v>
      </c>
      <c r="C213" s="1">
        <f t="shared" si="636"/>
        <v>357.65379113018599</v>
      </c>
      <c r="D213" s="6" t="s">
        <v>13</v>
      </c>
      <c r="E213" s="16">
        <v>1398</v>
      </c>
      <c r="F213" s="16">
        <v>1420</v>
      </c>
      <c r="G213" s="16">
        <v>1443</v>
      </c>
      <c r="H213" s="2">
        <f t="shared" ref="H213" si="646">(IF(D213="SELL",E213-F213,IF(D213="BUY",F213-E213)))</f>
        <v>22</v>
      </c>
      <c r="I213" s="2">
        <v>23</v>
      </c>
      <c r="J213" s="2">
        <f t="shared" ref="J213" si="647">I213+H213</f>
        <v>45</v>
      </c>
      <c r="K213" s="15">
        <f t="shared" ref="K213" si="648">J213*C213</f>
        <v>16094.42060085837</v>
      </c>
    </row>
    <row r="214" spans="1:11" s="14" customFormat="1">
      <c r="A214" s="28">
        <v>43847</v>
      </c>
      <c r="B214" s="4" t="s">
        <v>387</v>
      </c>
      <c r="C214" s="1">
        <f t="shared" si="636"/>
        <v>255.7544757033248</v>
      </c>
      <c r="D214" s="6" t="s">
        <v>13</v>
      </c>
      <c r="E214" s="16">
        <v>1955</v>
      </c>
      <c r="F214" s="16">
        <v>1980</v>
      </c>
      <c r="G214" s="16">
        <v>1998</v>
      </c>
      <c r="H214" s="2">
        <f t="shared" ref="H214" si="649">(IF(D214="SELL",E214-F214,IF(D214="BUY",F214-E214)))</f>
        <v>25</v>
      </c>
      <c r="I214" s="2">
        <v>18</v>
      </c>
      <c r="J214" s="2">
        <f t="shared" ref="J214" si="650">I214+H214</f>
        <v>43</v>
      </c>
      <c r="K214" s="15">
        <f t="shared" ref="K214" si="651">J214*C214</f>
        <v>10997.442455242966</v>
      </c>
    </row>
    <row r="215" spans="1:11" s="14" customFormat="1">
      <c r="A215" s="28">
        <v>43846</v>
      </c>
      <c r="B215" s="4" t="s">
        <v>407</v>
      </c>
      <c r="C215" s="1">
        <f t="shared" si="636"/>
        <v>33.171896769057255</v>
      </c>
      <c r="D215" s="6" t="s">
        <v>13</v>
      </c>
      <c r="E215" s="16">
        <v>15073</v>
      </c>
      <c r="F215" s="16">
        <v>15300</v>
      </c>
      <c r="G215" s="16">
        <v>0</v>
      </c>
      <c r="H215" s="2">
        <f t="shared" ref="H215" si="652">(IF(D215="SELL",E215-F215,IF(D215="BUY",F215-E215)))</f>
        <v>227</v>
      </c>
      <c r="I215" s="2">
        <v>0</v>
      </c>
      <c r="J215" s="2">
        <f t="shared" ref="J215" si="653">I215+H215</f>
        <v>227</v>
      </c>
      <c r="K215" s="15">
        <f t="shared" ref="K215" si="654">J215*C215</f>
        <v>7530.0205665759968</v>
      </c>
    </row>
    <row r="216" spans="1:11" s="14" customFormat="1">
      <c r="A216" s="28">
        <v>43845</v>
      </c>
      <c r="B216" s="4" t="s">
        <v>301</v>
      </c>
      <c r="C216" s="1">
        <f t="shared" ref="C216" si="655">500000/E216</f>
        <v>2105.2631578947367</v>
      </c>
      <c r="D216" s="6" t="s">
        <v>13</v>
      </c>
      <c r="E216" s="16">
        <v>237.5</v>
      </c>
      <c r="F216" s="16">
        <v>242.5</v>
      </c>
      <c r="G216" s="16">
        <v>0</v>
      </c>
      <c r="H216" s="2">
        <f t="shared" ref="H216" si="656">(IF(D216="SELL",E216-F216,IF(D216="BUY",F216-E216)))</f>
        <v>5</v>
      </c>
      <c r="I216" s="2">
        <v>0</v>
      </c>
      <c r="J216" s="2">
        <f t="shared" ref="J216" si="657">I216+H216</f>
        <v>5</v>
      </c>
      <c r="K216" s="15">
        <f t="shared" ref="K216" si="658">J216*C216</f>
        <v>10526.315789473683</v>
      </c>
    </row>
    <row r="217" spans="1:11" s="14" customFormat="1">
      <c r="A217" s="28">
        <v>43844</v>
      </c>
      <c r="B217" s="4" t="s">
        <v>392</v>
      </c>
      <c r="C217" s="1">
        <f t="shared" ref="C217:C222" si="659">500000/E217</f>
        <v>519.75051975051974</v>
      </c>
      <c r="D217" s="6" t="s">
        <v>13</v>
      </c>
      <c r="E217" s="16">
        <v>962</v>
      </c>
      <c r="F217" s="16">
        <v>983.25</v>
      </c>
      <c r="G217" s="16">
        <v>0</v>
      </c>
      <c r="H217" s="2">
        <f t="shared" ref="H217" si="660">(IF(D217="SELL",E217-F217,IF(D217="BUY",F217-E217)))</f>
        <v>21.25</v>
      </c>
      <c r="I217" s="2">
        <v>0</v>
      </c>
      <c r="J217" s="2">
        <f t="shared" ref="J217" si="661">I217+H217</f>
        <v>21.25</v>
      </c>
      <c r="K217" s="15">
        <f t="shared" ref="K217" si="662">J217*C217</f>
        <v>11044.698544698545</v>
      </c>
    </row>
    <row r="218" spans="1:11" s="14" customFormat="1">
      <c r="A218" s="28">
        <v>43840</v>
      </c>
      <c r="B218" s="4" t="s">
        <v>422</v>
      </c>
      <c r="C218" s="1">
        <f t="shared" si="659"/>
        <v>231.4814814814815</v>
      </c>
      <c r="D218" s="6" t="s">
        <v>13</v>
      </c>
      <c r="E218" s="16">
        <v>2160</v>
      </c>
      <c r="F218" s="16">
        <v>2190</v>
      </c>
      <c r="G218" s="16">
        <v>2260</v>
      </c>
      <c r="H218" s="2">
        <f t="shared" ref="H218" si="663">(IF(D218="SELL",E218-F218,IF(D218="BUY",F218-E218)))</f>
        <v>30</v>
      </c>
      <c r="I218" s="2">
        <v>70</v>
      </c>
      <c r="J218" s="2">
        <f t="shared" ref="J218" si="664">I218+H218</f>
        <v>100</v>
      </c>
      <c r="K218" s="15">
        <f t="shared" ref="K218" si="665">J218*C218</f>
        <v>23148.14814814815</v>
      </c>
    </row>
    <row r="219" spans="1:11" s="14" customFormat="1">
      <c r="A219" s="28">
        <v>43839</v>
      </c>
      <c r="B219" s="4" t="s">
        <v>421</v>
      </c>
      <c r="C219" s="1">
        <f t="shared" si="659"/>
        <v>591.01654846335703</v>
      </c>
      <c r="D219" s="6" t="s">
        <v>13</v>
      </c>
      <c r="E219" s="16">
        <v>846</v>
      </c>
      <c r="F219" s="16">
        <v>826</v>
      </c>
      <c r="G219" s="16">
        <v>0</v>
      </c>
      <c r="H219" s="2">
        <f t="shared" ref="H219" si="666">(IF(D219="SELL",E219-F219,IF(D219="BUY",F219-E219)))</f>
        <v>-20</v>
      </c>
      <c r="I219" s="2">
        <v>0</v>
      </c>
      <c r="J219" s="2">
        <f t="shared" ref="J219" si="667">I219+H219</f>
        <v>-20</v>
      </c>
      <c r="K219" s="15">
        <f t="shared" ref="K219" si="668">J219*C219</f>
        <v>-11820.330969267141</v>
      </c>
    </row>
    <row r="220" spans="1:11" s="14" customFormat="1">
      <c r="A220" s="28">
        <v>43838</v>
      </c>
      <c r="B220" s="4" t="s">
        <v>415</v>
      </c>
      <c r="C220" s="1">
        <f t="shared" si="659"/>
        <v>822.36842105263156</v>
      </c>
      <c r="D220" s="6" t="s">
        <v>13</v>
      </c>
      <c r="E220" s="16">
        <v>608</v>
      </c>
      <c r="F220" s="16">
        <v>622</v>
      </c>
      <c r="G220" s="16">
        <v>0</v>
      </c>
      <c r="H220" s="2">
        <f t="shared" ref="H220" si="669">(IF(D220="SELL",E220-F220,IF(D220="BUY",F220-E220)))</f>
        <v>14</v>
      </c>
      <c r="I220" s="2">
        <v>0</v>
      </c>
      <c r="J220" s="2">
        <f t="shared" ref="J220" si="670">I220+H220</f>
        <v>14</v>
      </c>
      <c r="K220" s="15">
        <f t="shared" ref="K220" si="671">J220*C220</f>
        <v>11513.157894736842</v>
      </c>
    </row>
    <row r="221" spans="1:11" s="14" customFormat="1">
      <c r="A221" s="28">
        <v>43837</v>
      </c>
      <c r="B221" s="4" t="s">
        <v>364</v>
      </c>
      <c r="C221" s="1">
        <f t="shared" si="659"/>
        <v>5010.0200400801605</v>
      </c>
      <c r="D221" s="6" t="s">
        <v>16</v>
      </c>
      <c r="E221" s="16">
        <v>99.8</v>
      </c>
      <c r="F221" s="16">
        <v>98.3</v>
      </c>
      <c r="G221" s="16">
        <v>0</v>
      </c>
      <c r="H221" s="2">
        <f t="shared" ref="H221" si="672">(IF(D221="SELL",E221-F221,IF(D221="BUY",F221-E221)))</f>
        <v>1.5</v>
      </c>
      <c r="I221" s="2">
        <v>0</v>
      </c>
      <c r="J221" s="2">
        <f t="shared" ref="J221" si="673">I221+H221</f>
        <v>1.5</v>
      </c>
      <c r="K221" s="15">
        <f t="shared" ref="K221" si="674">J221*C221</f>
        <v>7515.0300601202407</v>
      </c>
    </row>
    <row r="222" spans="1:11" s="14" customFormat="1">
      <c r="A222" s="28">
        <v>43836</v>
      </c>
      <c r="B222" s="4" t="s">
        <v>420</v>
      </c>
      <c r="C222" s="1">
        <f t="shared" si="659"/>
        <v>589.62264150943395</v>
      </c>
      <c r="D222" s="6" t="s">
        <v>13</v>
      </c>
      <c r="E222" s="16">
        <v>848</v>
      </c>
      <c r="F222" s="16">
        <v>858</v>
      </c>
      <c r="G222" s="16">
        <v>0</v>
      </c>
      <c r="H222" s="2">
        <f t="shared" ref="H222:H223" si="675">(IF(D222="SELL",E222-F222,IF(D222="BUY",F222-E222)))</f>
        <v>10</v>
      </c>
      <c r="I222" s="2">
        <v>0</v>
      </c>
      <c r="J222" s="2">
        <f t="shared" ref="J222:J223" si="676">I222+H222</f>
        <v>10</v>
      </c>
      <c r="K222" s="15">
        <f t="shared" ref="K222:K223" si="677">J222*C222</f>
        <v>5896.2264150943392</v>
      </c>
    </row>
    <row r="223" spans="1:11" s="14" customFormat="1">
      <c r="A223" s="28">
        <v>43836</v>
      </c>
      <c r="B223" s="4" t="s">
        <v>364</v>
      </c>
      <c r="C223" s="1">
        <f>700000/E223</f>
        <v>6986.0279441117764</v>
      </c>
      <c r="D223" s="6" t="s">
        <v>16</v>
      </c>
      <c r="E223" s="16">
        <v>100.2</v>
      </c>
      <c r="F223" s="16">
        <v>99.7</v>
      </c>
      <c r="G223" s="16">
        <v>0</v>
      </c>
      <c r="H223" s="2">
        <f t="shared" si="675"/>
        <v>0.5</v>
      </c>
      <c r="I223" s="2">
        <v>0</v>
      </c>
      <c r="J223" s="2">
        <f t="shared" si="676"/>
        <v>0.5</v>
      </c>
      <c r="K223" s="15">
        <f t="shared" si="677"/>
        <v>3493.0139720558882</v>
      </c>
    </row>
    <row r="224" spans="1:11" s="14" customFormat="1">
      <c r="A224" s="28">
        <v>43833</v>
      </c>
      <c r="B224" s="4" t="s">
        <v>396</v>
      </c>
      <c r="C224" s="1">
        <f>300000/E224</f>
        <v>828.72928176795585</v>
      </c>
      <c r="D224" s="6" t="s">
        <v>13</v>
      </c>
      <c r="E224" s="16">
        <v>362</v>
      </c>
      <c r="F224" s="16">
        <v>351</v>
      </c>
      <c r="G224" s="16">
        <v>0</v>
      </c>
      <c r="H224" s="2">
        <f t="shared" ref="H224" si="678">(IF(D224="SELL",E224-F224,IF(D224="BUY",F224-E224)))</f>
        <v>-11</v>
      </c>
      <c r="I224" s="2">
        <v>0</v>
      </c>
      <c r="J224" s="2">
        <f t="shared" ref="J224" si="679">I224+H224</f>
        <v>-11</v>
      </c>
      <c r="K224" s="15">
        <f t="shared" ref="K224" si="680">J224*C224</f>
        <v>-9116.0220994475148</v>
      </c>
    </row>
    <row r="225" spans="1:11" s="14" customFormat="1">
      <c r="A225" s="28">
        <v>43833</v>
      </c>
      <c r="B225" s="4" t="s">
        <v>84</v>
      </c>
      <c r="C225" s="1">
        <f>500000/E225</f>
        <v>649.35064935064941</v>
      </c>
      <c r="D225" s="6" t="s">
        <v>13</v>
      </c>
      <c r="E225" s="16">
        <v>770</v>
      </c>
      <c r="F225" s="16">
        <v>778.5</v>
      </c>
      <c r="G225" s="16">
        <v>0</v>
      </c>
      <c r="H225" s="2">
        <f t="shared" ref="H225" si="681">(IF(D225="SELL",E225-F225,IF(D225="BUY",F225-E225)))</f>
        <v>8.5</v>
      </c>
      <c r="I225" s="2">
        <v>0</v>
      </c>
      <c r="J225" s="2">
        <f t="shared" ref="J225" si="682">I225+H225</f>
        <v>8.5</v>
      </c>
      <c r="K225" s="15">
        <f t="shared" ref="K225" si="683">J225*C225</f>
        <v>5519.4805194805203</v>
      </c>
    </row>
    <row r="226" spans="1:11" s="14" customFormat="1">
      <c r="A226" s="28">
        <v>43832</v>
      </c>
      <c r="B226" s="4" t="s">
        <v>65</v>
      </c>
      <c r="C226" s="1">
        <f>400000/E226</f>
        <v>209.42408376963351</v>
      </c>
      <c r="D226" s="6" t="s">
        <v>13</v>
      </c>
      <c r="E226" s="16">
        <v>1910</v>
      </c>
      <c r="F226" s="16">
        <v>1875</v>
      </c>
      <c r="G226" s="16">
        <v>0</v>
      </c>
      <c r="H226" s="2">
        <f t="shared" ref="H226" si="684">(IF(D226="SELL",E226-F226,IF(D226="BUY",F226-E226)))</f>
        <v>-35</v>
      </c>
      <c r="I226" s="2">
        <v>0</v>
      </c>
      <c r="J226" s="2">
        <f t="shared" ref="J226" si="685">I226+H226</f>
        <v>-35</v>
      </c>
      <c r="K226" s="15">
        <f t="shared" ref="K226" si="686">J226*C226</f>
        <v>-7329.8429319371726</v>
      </c>
    </row>
    <row r="227" spans="1:11" s="14" customFormat="1">
      <c r="A227" s="28">
        <v>43831</v>
      </c>
      <c r="B227" s="4" t="s">
        <v>417</v>
      </c>
      <c r="C227" s="1">
        <f>500000/E227</f>
        <v>2696.8716289104636</v>
      </c>
      <c r="D227" s="6" t="s">
        <v>13</v>
      </c>
      <c r="E227" s="16">
        <v>185.4</v>
      </c>
      <c r="F227" s="16">
        <v>188</v>
      </c>
      <c r="G227" s="16">
        <v>0</v>
      </c>
      <c r="H227" s="2">
        <f t="shared" ref="H227:H228" si="687">(IF(D227="SELL",E227-F227,IF(D227="BUY",F227-E227)))</f>
        <v>2.5999999999999943</v>
      </c>
      <c r="I227" s="2">
        <v>0</v>
      </c>
      <c r="J227" s="2">
        <f t="shared" ref="J227:J228" si="688">I227+H227</f>
        <v>2.5999999999999943</v>
      </c>
      <c r="K227" s="15">
        <f>J227*C227</f>
        <v>7011.8662351671901</v>
      </c>
    </row>
    <row r="228" spans="1:11" s="14" customFormat="1">
      <c r="A228" s="28">
        <v>43830</v>
      </c>
      <c r="B228" s="4" t="s">
        <v>382</v>
      </c>
      <c r="C228" s="1">
        <f>500000/E228</f>
        <v>313.47962382445144</v>
      </c>
      <c r="D228" s="6" t="s">
        <v>13</v>
      </c>
      <c r="E228" s="16">
        <v>1595</v>
      </c>
      <c r="F228" s="16">
        <v>1615</v>
      </c>
      <c r="G228" s="16">
        <v>1635</v>
      </c>
      <c r="H228" s="2">
        <f t="shared" si="687"/>
        <v>20</v>
      </c>
      <c r="I228" s="2">
        <v>20</v>
      </c>
      <c r="J228" s="2">
        <f t="shared" si="688"/>
        <v>40</v>
      </c>
      <c r="K228" s="15">
        <f t="shared" ref="K228" si="689">J228*C228</f>
        <v>12539.184952978057</v>
      </c>
    </row>
    <row r="229" spans="1:11" s="14" customFormat="1">
      <c r="A229" s="28">
        <v>43829</v>
      </c>
      <c r="B229" s="4" t="s">
        <v>313</v>
      </c>
      <c r="C229" s="1">
        <f>400000/E229</f>
        <v>2666.6666666666665</v>
      </c>
      <c r="D229" s="6" t="s">
        <v>13</v>
      </c>
      <c r="E229" s="16">
        <v>150</v>
      </c>
      <c r="F229" s="16">
        <v>147</v>
      </c>
      <c r="G229" s="16">
        <v>0</v>
      </c>
      <c r="H229" s="2">
        <f t="shared" ref="H229" si="690">(IF(D229="SELL",E229-F229,IF(D229="BUY",F229-E229)))</f>
        <v>-3</v>
      </c>
      <c r="I229" s="2">
        <v>0</v>
      </c>
      <c r="J229" s="2">
        <f t="shared" ref="J229" si="691">I229+H229</f>
        <v>-3</v>
      </c>
      <c r="K229" s="15">
        <f t="shared" ref="K229" si="692">J229*C229</f>
        <v>-8000</v>
      </c>
    </row>
    <row r="230" spans="1:11" s="14" customFormat="1">
      <c r="A230" s="28">
        <v>43826</v>
      </c>
      <c r="B230" s="4" t="s">
        <v>417</v>
      </c>
      <c r="C230" s="1">
        <f>500000/E230</f>
        <v>2812.14848143982</v>
      </c>
      <c r="D230" s="6" t="s">
        <v>13</v>
      </c>
      <c r="E230" s="16">
        <v>177.8</v>
      </c>
      <c r="F230" s="16">
        <v>181.5</v>
      </c>
      <c r="G230" s="16">
        <v>185</v>
      </c>
      <c r="H230" s="2">
        <f t="shared" ref="H230" si="693">(IF(D230="SELL",E230-F230,IF(D230="BUY",F230-E230)))</f>
        <v>3.6999999999999886</v>
      </c>
      <c r="I230" s="2">
        <v>3.5</v>
      </c>
      <c r="J230" s="2">
        <f t="shared" ref="J230" si="694">I230+H230</f>
        <v>7.1999999999999886</v>
      </c>
      <c r="K230" s="15">
        <f t="shared" ref="K230" si="695">J230*C230</f>
        <v>20247.469066366673</v>
      </c>
    </row>
    <row r="231" spans="1:11" s="14" customFormat="1">
      <c r="A231" s="28">
        <v>43825</v>
      </c>
      <c r="B231" s="4" t="s">
        <v>114</v>
      </c>
      <c r="C231" s="1">
        <f>700000/E231</f>
        <v>206.79468242245198</v>
      </c>
      <c r="D231" s="6" t="s">
        <v>13</v>
      </c>
      <c r="E231" s="16">
        <v>3385</v>
      </c>
      <c r="F231" s="16">
        <v>3415</v>
      </c>
      <c r="G231" s="16">
        <v>3324.65</v>
      </c>
      <c r="H231" s="2">
        <f t="shared" ref="H231" si="696">(IF(D231="SELL",E231-F231,IF(D231="BUY",F231-E231)))</f>
        <v>30</v>
      </c>
      <c r="I231" s="2">
        <v>9.65</v>
      </c>
      <c r="J231" s="2">
        <f t="shared" ref="J231" si="697">I231+H231</f>
        <v>39.65</v>
      </c>
      <c r="K231" s="15">
        <f t="shared" ref="K231" si="698">J231*C231</f>
        <v>8199.4091580502209</v>
      </c>
    </row>
    <row r="232" spans="1:11" s="14" customFormat="1">
      <c r="A232" s="28">
        <v>43823</v>
      </c>
      <c r="B232" s="4" t="s">
        <v>415</v>
      </c>
      <c r="C232" s="1">
        <f>300000/E232</f>
        <v>503.3557046979866</v>
      </c>
      <c r="D232" s="6" t="s">
        <v>13</v>
      </c>
      <c r="E232" s="16">
        <v>596</v>
      </c>
      <c r="F232" s="16">
        <v>582</v>
      </c>
      <c r="G232" s="16">
        <v>0</v>
      </c>
      <c r="H232" s="2">
        <f t="shared" ref="H232" si="699">(IF(D232="SELL",E232-F232,IF(D232="BUY",F232-E232)))</f>
        <v>-14</v>
      </c>
      <c r="I232" s="2">
        <v>0</v>
      </c>
      <c r="J232" s="2">
        <f t="shared" ref="J232" si="700">I232+H232</f>
        <v>-14</v>
      </c>
      <c r="K232" s="15">
        <f t="shared" ref="K232" si="701">J232*C232</f>
        <v>-7046.979865771812</v>
      </c>
    </row>
    <row r="233" spans="1:11" s="14" customFormat="1">
      <c r="A233" s="28">
        <v>43822</v>
      </c>
      <c r="B233" s="4" t="s">
        <v>384</v>
      </c>
      <c r="C233" s="1">
        <f>500000/E233</f>
        <v>3597.1223021582732</v>
      </c>
      <c r="D233" s="6" t="s">
        <v>13</v>
      </c>
      <c r="E233" s="16">
        <v>139</v>
      </c>
      <c r="F233" s="16">
        <v>141.85</v>
      </c>
      <c r="G233" s="16">
        <v>0</v>
      </c>
      <c r="H233" s="2">
        <f t="shared" ref="H233" si="702">(IF(D233="SELL",E233-F233,IF(D233="BUY",F233-E233)))</f>
        <v>2.8499999999999943</v>
      </c>
      <c r="I233" s="2">
        <v>0</v>
      </c>
      <c r="J233" s="2">
        <f t="shared" ref="J233" si="703">I233+H233</f>
        <v>2.8499999999999943</v>
      </c>
      <c r="K233" s="15">
        <f t="shared" ref="K233" si="704">J233*C233</f>
        <v>10251.798561151058</v>
      </c>
    </row>
    <row r="234" spans="1:11" s="14" customFormat="1">
      <c r="A234" s="28">
        <v>43818</v>
      </c>
      <c r="B234" s="4" t="s">
        <v>410</v>
      </c>
      <c r="C234" s="1">
        <f t="shared" ref="C234" si="705">500000/E234</f>
        <v>2865.3295128939826</v>
      </c>
      <c r="D234" s="6" t="s">
        <v>13</v>
      </c>
      <c r="E234" s="16">
        <v>174.5</v>
      </c>
      <c r="F234" s="16">
        <v>177.3</v>
      </c>
      <c r="G234" s="16">
        <v>0</v>
      </c>
      <c r="H234" s="2">
        <f t="shared" ref="H234" si="706">(IF(D234="SELL",E234-F234,IF(D234="BUY",F234-E234)))</f>
        <v>2.8000000000000114</v>
      </c>
      <c r="I234" s="2">
        <v>0</v>
      </c>
      <c r="J234" s="2">
        <f t="shared" ref="J234" si="707">I234+H234</f>
        <v>2.8000000000000114</v>
      </c>
      <c r="K234" s="15">
        <f t="shared" ref="K234" si="708">J234*C234</f>
        <v>8022.9226361031842</v>
      </c>
    </row>
    <row r="235" spans="1:11" s="14" customFormat="1">
      <c r="A235" s="28">
        <v>43817</v>
      </c>
      <c r="B235" s="4" t="s">
        <v>387</v>
      </c>
      <c r="C235" s="1">
        <f t="shared" ref="C235:C240" si="709">500000/E235</f>
        <v>261.78010471204186</v>
      </c>
      <c r="D235" s="6" t="s">
        <v>13</v>
      </c>
      <c r="E235" s="16">
        <v>1910</v>
      </c>
      <c r="F235" s="16">
        <v>1940</v>
      </c>
      <c r="G235" s="16">
        <v>0</v>
      </c>
      <c r="H235" s="2">
        <f t="shared" ref="H235" si="710">(IF(D235="SELL",E235-F235,IF(D235="BUY",F235-E235)))</f>
        <v>30</v>
      </c>
      <c r="I235" s="2">
        <v>0</v>
      </c>
      <c r="J235" s="2">
        <f t="shared" ref="J235" si="711">I235+H235</f>
        <v>30</v>
      </c>
      <c r="K235" s="15">
        <f t="shared" ref="K235" si="712">J235*C235</f>
        <v>7853.4031413612556</v>
      </c>
    </row>
    <row r="236" spans="1:11" s="14" customFormat="1">
      <c r="A236" s="28">
        <v>43816</v>
      </c>
      <c r="B236" s="4" t="s">
        <v>401</v>
      </c>
      <c r="C236" s="1">
        <f t="shared" si="709"/>
        <v>435.91979075850043</v>
      </c>
      <c r="D236" s="6" t="s">
        <v>13</v>
      </c>
      <c r="E236" s="16">
        <v>1147</v>
      </c>
      <c r="F236" s="16">
        <v>1160</v>
      </c>
      <c r="G236" s="16">
        <v>0</v>
      </c>
      <c r="H236" s="2">
        <f t="shared" ref="H236" si="713">(IF(D236="SELL",E236-F236,IF(D236="BUY",F236-E236)))</f>
        <v>13</v>
      </c>
      <c r="I236" s="2">
        <v>0</v>
      </c>
      <c r="J236" s="2">
        <f t="shared" ref="J236" si="714">I236+H236</f>
        <v>13</v>
      </c>
      <c r="K236" s="15">
        <f t="shared" ref="K236" si="715">J236*C236</f>
        <v>5666.9572798605059</v>
      </c>
    </row>
    <row r="237" spans="1:11" s="14" customFormat="1">
      <c r="A237" s="28">
        <v>43815</v>
      </c>
      <c r="B237" s="4" t="s">
        <v>384</v>
      </c>
      <c r="C237" s="1">
        <f t="shared" si="709"/>
        <v>3690.0369003690039</v>
      </c>
      <c r="D237" s="6" t="s">
        <v>13</v>
      </c>
      <c r="E237" s="16">
        <v>135.5</v>
      </c>
      <c r="F237" s="16">
        <v>137</v>
      </c>
      <c r="G237" s="16">
        <v>0</v>
      </c>
      <c r="H237" s="2">
        <f t="shared" ref="H237" si="716">(IF(D237="SELL",E237-F237,IF(D237="BUY",F237-E237)))</f>
        <v>1.5</v>
      </c>
      <c r="I237" s="2">
        <v>0</v>
      </c>
      <c r="J237" s="2">
        <f t="shared" ref="J237" si="717">I237+H237</f>
        <v>1.5</v>
      </c>
      <c r="K237" s="15">
        <f t="shared" ref="K237" si="718">J237*C237</f>
        <v>5535.0553505535063</v>
      </c>
    </row>
    <row r="238" spans="1:11" s="14" customFormat="1">
      <c r="A238" s="28">
        <v>43812</v>
      </c>
      <c r="B238" s="4" t="s">
        <v>412</v>
      </c>
      <c r="C238" s="1">
        <f t="shared" si="709"/>
        <v>417.01417848206842</v>
      </c>
      <c r="D238" s="6" t="s">
        <v>13</v>
      </c>
      <c r="E238" s="16">
        <v>1199</v>
      </c>
      <c r="F238" s="16">
        <v>1182</v>
      </c>
      <c r="G238" s="16">
        <v>0</v>
      </c>
      <c r="H238" s="2">
        <f t="shared" ref="H238" si="719">(IF(D238="SELL",E238-F238,IF(D238="BUY",F238-E238)))</f>
        <v>-17</v>
      </c>
      <c r="I238" s="2">
        <v>0</v>
      </c>
      <c r="J238" s="2">
        <f t="shared" ref="J238" si="720">I238+H238</f>
        <v>-17</v>
      </c>
      <c r="K238" s="15">
        <f t="shared" ref="K238" si="721">J238*C238</f>
        <v>-7089.2410341951627</v>
      </c>
    </row>
    <row r="239" spans="1:11" s="14" customFormat="1">
      <c r="A239" s="28">
        <v>43811</v>
      </c>
      <c r="B239" s="4" t="s">
        <v>410</v>
      </c>
      <c r="C239" s="1">
        <f t="shared" si="709"/>
        <v>2932.5513196480938</v>
      </c>
      <c r="D239" s="6" t="s">
        <v>13</v>
      </c>
      <c r="E239" s="16">
        <v>170.5</v>
      </c>
      <c r="F239" s="16">
        <v>173.5</v>
      </c>
      <c r="G239" s="16">
        <v>0</v>
      </c>
      <c r="H239" s="2">
        <f t="shared" ref="H239" si="722">(IF(D239="SELL",E239-F239,IF(D239="BUY",F239-E239)))</f>
        <v>3</v>
      </c>
      <c r="I239" s="2">
        <v>0</v>
      </c>
      <c r="J239" s="2">
        <f t="shared" ref="J239" si="723">I239+H239</f>
        <v>3</v>
      </c>
      <c r="K239" s="15">
        <f t="shared" ref="K239" si="724">J239*C239</f>
        <v>8797.6539589442818</v>
      </c>
    </row>
    <row r="240" spans="1:11" s="14" customFormat="1">
      <c r="A240" s="28">
        <v>43809</v>
      </c>
      <c r="B240" s="4" t="s">
        <v>384</v>
      </c>
      <c r="C240" s="1">
        <f t="shared" si="709"/>
        <v>3906.25</v>
      </c>
      <c r="D240" s="6" t="s">
        <v>13</v>
      </c>
      <c r="E240" s="16">
        <v>128</v>
      </c>
      <c r="F240" s="16">
        <v>131</v>
      </c>
      <c r="G240" s="16">
        <v>133</v>
      </c>
      <c r="H240" s="2">
        <f t="shared" ref="H240" si="725">(IF(D240="SELL",E240-F240,IF(D240="BUY",F240-E240)))</f>
        <v>3</v>
      </c>
      <c r="I240" s="2">
        <v>2</v>
      </c>
      <c r="J240" s="2">
        <f t="shared" ref="J240" si="726">I240+H240</f>
        <v>5</v>
      </c>
      <c r="K240" s="15">
        <f t="shared" ref="K240" si="727">J240*C240</f>
        <v>19531.25</v>
      </c>
    </row>
    <row r="241" spans="1:11" s="14" customFormat="1">
      <c r="A241" s="28">
        <v>43808</v>
      </c>
      <c r="B241" s="4" t="s">
        <v>409</v>
      </c>
      <c r="C241" s="1">
        <f>350000/E241</f>
        <v>964.18732782369148</v>
      </c>
      <c r="D241" s="6" t="s">
        <v>13</v>
      </c>
      <c r="E241" s="16">
        <v>363</v>
      </c>
      <c r="F241" s="16">
        <v>353</v>
      </c>
      <c r="G241" s="16">
        <v>0</v>
      </c>
      <c r="H241" s="2">
        <f t="shared" ref="H241" si="728">(IF(D241="SELL",E241-F241,IF(D241="BUY",F241-E241)))</f>
        <v>-10</v>
      </c>
      <c r="I241" s="2">
        <v>0</v>
      </c>
      <c r="J241" s="2">
        <f t="shared" ref="J241" si="729">I241+H241</f>
        <v>-10</v>
      </c>
      <c r="K241" s="15">
        <f t="shared" ref="K241" si="730">J241*C241</f>
        <v>-9641.8732782369152</v>
      </c>
    </row>
    <row r="242" spans="1:11" s="14" customFormat="1">
      <c r="A242" s="28">
        <v>43805</v>
      </c>
      <c r="B242" s="4" t="s">
        <v>399</v>
      </c>
      <c r="C242" s="1">
        <f>350000/E242</f>
        <v>198.30028328611897</v>
      </c>
      <c r="D242" s="6" t="s">
        <v>13</v>
      </c>
      <c r="E242" s="16">
        <v>1765</v>
      </c>
      <c r="F242" s="16">
        <v>1785</v>
      </c>
      <c r="G242" s="16">
        <v>0</v>
      </c>
      <c r="H242" s="2">
        <f t="shared" ref="H242" si="731">(IF(D242="SELL",E242-F242,IF(D242="BUY",F242-E242)))</f>
        <v>20</v>
      </c>
      <c r="I242" s="2">
        <v>0</v>
      </c>
      <c r="J242" s="2">
        <f t="shared" ref="J242" si="732">I242+H242</f>
        <v>20</v>
      </c>
      <c r="K242" s="15">
        <f t="shared" ref="K242" si="733">J242*C242</f>
        <v>3966.0056657223795</v>
      </c>
    </row>
    <row r="243" spans="1:11" s="14" customFormat="1">
      <c r="A243" s="28">
        <v>43803</v>
      </c>
      <c r="B243" s="4" t="s">
        <v>405</v>
      </c>
      <c r="C243" s="1">
        <f t="shared" ref="C243" si="734">500000/E243</f>
        <v>301.56815440289506</v>
      </c>
      <c r="D243" s="6" t="s">
        <v>13</v>
      </c>
      <c r="E243" s="16">
        <v>1658</v>
      </c>
      <c r="F243" s="16">
        <v>1675</v>
      </c>
      <c r="G243" s="16">
        <v>0</v>
      </c>
      <c r="H243" s="2">
        <f t="shared" ref="H243" si="735">(IF(D243="SELL",E243-F243,IF(D243="BUY",F243-E243)))</f>
        <v>17</v>
      </c>
      <c r="I243" s="2">
        <v>0</v>
      </c>
      <c r="J243" s="2">
        <f t="shared" ref="J243" si="736">I243+H243</f>
        <v>17</v>
      </c>
      <c r="K243" s="15">
        <f t="shared" ref="K243" si="737">J243*C243</f>
        <v>5126.6586248492158</v>
      </c>
    </row>
    <row r="244" spans="1:11" s="14" customFormat="1">
      <c r="A244" s="28">
        <v>43802</v>
      </c>
      <c r="B244" s="4" t="s">
        <v>403</v>
      </c>
      <c r="C244" s="1">
        <f t="shared" ref="C244:C246" si="738">500000/E244</f>
        <v>1488.0952380952381</v>
      </c>
      <c r="D244" s="6" t="s">
        <v>13</v>
      </c>
      <c r="E244" s="16">
        <v>336</v>
      </c>
      <c r="F244" s="16">
        <v>344</v>
      </c>
      <c r="G244" s="16">
        <v>354</v>
      </c>
      <c r="H244" s="2">
        <f t="shared" ref="H244:H246" si="739">(IF(D244="SELL",E244-F244,IF(D244="BUY",F244-E244)))</f>
        <v>8</v>
      </c>
      <c r="I244" s="2">
        <v>10</v>
      </c>
      <c r="J244" s="2">
        <f t="shared" ref="J244:J246" si="740">I244+H244</f>
        <v>18</v>
      </c>
      <c r="K244" s="15">
        <f t="shared" ref="K244:K246" si="741">J244*C244</f>
        <v>26785.714285714286</v>
      </c>
    </row>
    <row r="245" spans="1:11" s="14" customFormat="1">
      <c r="A245" s="28">
        <v>43803</v>
      </c>
      <c r="B245" s="4" t="s">
        <v>407</v>
      </c>
      <c r="C245" s="1">
        <f>400000/E245</f>
        <v>27.434842249657063</v>
      </c>
      <c r="D245" s="6" t="s">
        <v>13</v>
      </c>
      <c r="E245" s="16">
        <v>14580</v>
      </c>
      <c r="F245" s="16">
        <v>14320</v>
      </c>
      <c r="G245" s="16">
        <v>0</v>
      </c>
      <c r="H245" s="2">
        <f t="shared" ref="H245" si="742">(IF(D245="SELL",E245-F245,IF(D245="BUY",F245-E245)))</f>
        <v>-260</v>
      </c>
      <c r="I245" s="2">
        <v>0</v>
      </c>
      <c r="J245" s="2">
        <f t="shared" ref="J245" si="743">I245+H245</f>
        <v>-260</v>
      </c>
      <c r="K245" s="15">
        <f t="shared" ref="K245" si="744">J245*C245</f>
        <v>-7133.0589849108364</v>
      </c>
    </row>
    <row r="246" spans="1:11" s="14" customFormat="1">
      <c r="A246" s="28">
        <v>43798</v>
      </c>
      <c r="B246" s="4" t="s">
        <v>404</v>
      </c>
      <c r="C246" s="1">
        <f t="shared" si="738"/>
        <v>317.46031746031747</v>
      </c>
      <c r="D246" s="6" t="s">
        <v>13</v>
      </c>
      <c r="E246" s="16">
        <v>1575</v>
      </c>
      <c r="F246" s="16">
        <v>1596</v>
      </c>
      <c r="G246" s="16">
        <v>0</v>
      </c>
      <c r="H246" s="2">
        <f t="shared" si="739"/>
        <v>21</v>
      </c>
      <c r="I246" s="2">
        <v>0</v>
      </c>
      <c r="J246" s="2">
        <f t="shared" si="740"/>
        <v>21</v>
      </c>
      <c r="K246" s="15">
        <f t="shared" si="741"/>
        <v>6666.666666666667</v>
      </c>
    </row>
    <row r="247" spans="1:11" s="14" customFormat="1">
      <c r="A247" s="28">
        <v>43797</v>
      </c>
      <c r="B247" s="4" t="s">
        <v>315</v>
      </c>
      <c r="C247" s="1">
        <f t="shared" ref="C247" si="745">500000/E247</f>
        <v>7194.2446043165464</v>
      </c>
      <c r="D247" s="6" t="s">
        <v>13</v>
      </c>
      <c r="E247" s="16">
        <v>69.5</v>
      </c>
      <c r="F247" s="16">
        <v>71.5</v>
      </c>
      <c r="G247" s="16">
        <v>0</v>
      </c>
      <c r="H247" s="2">
        <f t="shared" ref="H247" si="746">(IF(D247="SELL",E247-F247,IF(D247="BUY",F247-E247)))</f>
        <v>2</v>
      </c>
      <c r="I247" s="2">
        <v>0</v>
      </c>
      <c r="J247" s="2">
        <f t="shared" ref="J247" si="747">I247+H247</f>
        <v>2</v>
      </c>
      <c r="K247" s="15">
        <f t="shared" ref="K247" si="748">J247*C247</f>
        <v>14388.489208633093</v>
      </c>
    </row>
    <row r="248" spans="1:11" s="14" customFormat="1">
      <c r="A248" s="28">
        <v>43797</v>
      </c>
      <c r="B248" s="4" t="s">
        <v>387</v>
      </c>
      <c r="C248" s="1">
        <f t="shared" ref="C248:C253" si="749">500000/E248</f>
        <v>268.81720430107526</v>
      </c>
      <c r="D248" s="6" t="s">
        <v>13</v>
      </c>
      <c r="E248" s="16">
        <v>1860</v>
      </c>
      <c r="F248" s="16">
        <v>1830</v>
      </c>
      <c r="G248" s="16">
        <v>0</v>
      </c>
      <c r="H248" s="2">
        <f t="shared" ref="H248" si="750">(IF(D248="SELL",E248-F248,IF(D248="BUY",F248-E248)))</f>
        <v>-30</v>
      </c>
      <c r="I248" s="2">
        <v>0</v>
      </c>
      <c r="J248" s="2">
        <f t="shared" ref="J248" si="751">I248+H248</f>
        <v>-30</v>
      </c>
      <c r="K248" s="15">
        <f t="shared" ref="K248" si="752">J248*C248</f>
        <v>-8064.5161290322576</v>
      </c>
    </row>
    <row r="249" spans="1:11" s="14" customFormat="1">
      <c r="A249" s="28">
        <v>43796</v>
      </c>
      <c r="B249" s="4" t="s">
        <v>87</v>
      </c>
      <c r="C249" s="1">
        <f t="shared" si="749"/>
        <v>904.15913200723332</v>
      </c>
      <c r="D249" s="6" t="s">
        <v>13</v>
      </c>
      <c r="E249" s="16">
        <v>553</v>
      </c>
      <c r="F249" s="16">
        <v>562</v>
      </c>
      <c r="G249" s="16">
        <v>580</v>
      </c>
      <c r="H249" s="2">
        <f t="shared" ref="H249" si="753">(IF(D249="SELL",E249-F249,IF(D249="BUY",F249-E249)))</f>
        <v>9</v>
      </c>
      <c r="I249" s="2">
        <v>18</v>
      </c>
      <c r="J249" s="2">
        <f t="shared" ref="J249" si="754">I249+H249</f>
        <v>27</v>
      </c>
      <c r="K249" s="15">
        <f t="shared" ref="K249" si="755">J249*C249</f>
        <v>24412.296564195301</v>
      </c>
    </row>
    <row r="250" spans="1:11" s="14" customFormat="1">
      <c r="A250" s="28">
        <v>43796</v>
      </c>
      <c r="B250" s="4" t="s">
        <v>402</v>
      </c>
      <c r="C250" s="1">
        <f t="shared" si="749"/>
        <v>240.38461538461539</v>
      </c>
      <c r="D250" s="6" t="s">
        <v>13</v>
      </c>
      <c r="E250" s="16">
        <v>2080</v>
      </c>
      <c r="F250" s="16">
        <v>2090</v>
      </c>
      <c r="G250" s="16">
        <v>0</v>
      </c>
      <c r="H250" s="2">
        <f t="shared" ref="H250" si="756">(IF(D250="SELL",E250-F250,IF(D250="BUY",F250-E250)))</f>
        <v>10</v>
      </c>
      <c r="I250" s="2">
        <v>0</v>
      </c>
      <c r="J250" s="2">
        <f t="shared" ref="J250" si="757">I250+H250</f>
        <v>10</v>
      </c>
      <c r="K250" s="15">
        <f t="shared" ref="K250" si="758">J250*C250</f>
        <v>2403.8461538461538</v>
      </c>
    </row>
    <row r="251" spans="1:11" s="14" customFormat="1">
      <c r="A251" s="28">
        <v>43795</v>
      </c>
      <c r="B251" s="4" t="s">
        <v>399</v>
      </c>
      <c r="C251" s="1">
        <f t="shared" si="749"/>
        <v>286.53295128939828</v>
      </c>
      <c r="D251" s="6" t="s">
        <v>13</v>
      </c>
      <c r="E251" s="16">
        <v>1745</v>
      </c>
      <c r="F251" s="16">
        <v>1775</v>
      </c>
      <c r="G251" s="16">
        <v>1810</v>
      </c>
      <c r="H251" s="2">
        <f t="shared" ref="H251" si="759">(IF(D251="SELL",E251-F251,IF(D251="BUY",F251-E251)))</f>
        <v>30</v>
      </c>
      <c r="I251" s="2">
        <v>35</v>
      </c>
      <c r="J251" s="2">
        <f t="shared" ref="J251" si="760">I251+H251</f>
        <v>65</v>
      </c>
      <c r="K251" s="15">
        <f t="shared" ref="K251" si="761">J251*C251</f>
        <v>18624.641833810889</v>
      </c>
    </row>
    <row r="252" spans="1:11" s="14" customFormat="1">
      <c r="A252" s="28">
        <v>43794</v>
      </c>
      <c r="B252" s="4" t="s">
        <v>398</v>
      </c>
      <c r="C252" s="1">
        <f t="shared" si="749"/>
        <v>2596.0539979231567</v>
      </c>
      <c r="D252" s="6" t="s">
        <v>13</v>
      </c>
      <c r="E252" s="16">
        <v>192.6</v>
      </c>
      <c r="F252" s="16">
        <v>194.4</v>
      </c>
      <c r="G252" s="16">
        <v>0</v>
      </c>
      <c r="H252" s="2">
        <f t="shared" ref="H252" si="762">(IF(D252="SELL",E252-F252,IF(D252="BUY",F252-E252)))</f>
        <v>1.8000000000000114</v>
      </c>
      <c r="I252" s="2">
        <v>0</v>
      </c>
      <c r="J252" s="2">
        <f t="shared" ref="J252" si="763">I252+H252</f>
        <v>1.8000000000000114</v>
      </c>
      <c r="K252" s="15">
        <f t="shared" ref="K252" si="764">J252*C252</f>
        <v>4672.8971962617115</v>
      </c>
    </row>
    <row r="253" spans="1:11" s="14" customFormat="1">
      <c r="A253" s="28">
        <v>43791</v>
      </c>
      <c r="B253" s="4" t="s">
        <v>384</v>
      </c>
      <c r="C253" s="1">
        <f t="shared" si="749"/>
        <v>4975.1243781094527</v>
      </c>
      <c r="D253" s="6" t="s">
        <v>13</v>
      </c>
      <c r="E253" s="16">
        <v>100.5</v>
      </c>
      <c r="F253" s="16">
        <v>102.5</v>
      </c>
      <c r="G253" s="16">
        <v>104</v>
      </c>
      <c r="H253" s="2">
        <f t="shared" ref="H253" si="765">(IF(D253="SELL",E253-F253,IF(D253="BUY",F253-E253)))</f>
        <v>2</v>
      </c>
      <c r="I253" s="2">
        <v>1.5</v>
      </c>
      <c r="J253" s="2">
        <f t="shared" ref="J253" si="766">I253+H253</f>
        <v>3.5</v>
      </c>
      <c r="K253" s="15">
        <f t="shared" ref="K253" si="767">J253*C253</f>
        <v>17412.935323383084</v>
      </c>
    </row>
    <row r="254" spans="1:11" s="14" customFormat="1">
      <c r="A254" s="28">
        <v>43790</v>
      </c>
      <c r="B254" s="4" t="s">
        <v>397</v>
      </c>
      <c r="C254" s="1">
        <f>300000/E254</f>
        <v>710.90047393364932</v>
      </c>
      <c r="D254" s="6" t="s">
        <v>16</v>
      </c>
      <c r="E254" s="16">
        <v>422</v>
      </c>
      <c r="F254" s="16">
        <v>410</v>
      </c>
      <c r="G254" s="16">
        <v>0</v>
      </c>
      <c r="H254" s="2">
        <f t="shared" ref="H254" si="768">(IF(D254="SELL",E254-F254,IF(D254="BUY",F254-E254)))</f>
        <v>12</v>
      </c>
      <c r="I254" s="2">
        <v>0</v>
      </c>
      <c r="J254" s="2">
        <f t="shared" ref="J254" si="769">I254+H254</f>
        <v>12</v>
      </c>
      <c r="K254" s="15">
        <f t="shared" ref="K254" si="770">J254*C254</f>
        <v>8530.8056872037923</v>
      </c>
    </row>
    <row r="255" spans="1:11" s="14" customFormat="1">
      <c r="A255" s="28">
        <v>43789</v>
      </c>
      <c r="B255" s="4" t="s">
        <v>114</v>
      </c>
      <c r="C255" s="1">
        <f>400000/E255</f>
        <v>123.26656394453005</v>
      </c>
      <c r="D255" s="6" t="s">
        <v>16</v>
      </c>
      <c r="E255" s="16">
        <v>3245</v>
      </c>
      <c r="F255" s="16">
        <v>3180</v>
      </c>
      <c r="G255" s="16">
        <v>0</v>
      </c>
      <c r="H255" s="2">
        <f t="shared" ref="H255" si="771">(IF(D255="SELL",E255-F255,IF(D255="BUY",F255-E255)))</f>
        <v>65</v>
      </c>
      <c r="I255" s="2">
        <v>0</v>
      </c>
      <c r="J255" s="2">
        <f t="shared" ref="J255" si="772">I255+H255</f>
        <v>65</v>
      </c>
      <c r="K255" s="15">
        <f t="shared" ref="K255" si="773">J255*C255</f>
        <v>8012.3266563944535</v>
      </c>
    </row>
    <row r="256" spans="1:11" s="14" customFormat="1">
      <c r="A256" s="28">
        <v>43788</v>
      </c>
      <c r="B256" s="4" t="s">
        <v>396</v>
      </c>
      <c r="C256" s="1">
        <f>500000/E256</f>
        <v>1377.4104683195592</v>
      </c>
      <c r="D256" s="6" t="s">
        <v>13</v>
      </c>
      <c r="E256" s="16">
        <v>363</v>
      </c>
      <c r="F256" s="16">
        <v>373</v>
      </c>
      <c r="G256" s="16">
        <v>0</v>
      </c>
      <c r="H256" s="2">
        <f t="shared" ref="H256" si="774">(IF(D256="SELL",E256-F256,IF(D256="BUY",F256-E256)))</f>
        <v>10</v>
      </c>
      <c r="I256" s="2">
        <v>0</v>
      </c>
      <c r="J256" s="2">
        <f t="shared" ref="J256" si="775">I256+H256</f>
        <v>10</v>
      </c>
      <c r="K256" s="15">
        <f t="shared" ref="K256" si="776">J256*C256</f>
        <v>13774.104683195592</v>
      </c>
    </row>
    <row r="257" spans="1:11" s="14" customFormat="1">
      <c r="A257" s="28">
        <v>43787</v>
      </c>
      <c r="B257" s="4" t="s">
        <v>84</v>
      </c>
      <c r="C257" s="1">
        <f>500000/E257</f>
        <v>696.3788300835655</v>
      </c>
      <c r="D257" s="6" t="s">
        <v>13</v>
      </c>
      <c r="E257" s="16">
        <v>718</v>
      </c>
      <c r="F257" s="16">
        <v>730</v>
      </c>
      <c r="G257" s="16">
        <v>0</v>
      </c>
      <c r="H257" s="2">
        <f t="shared" ref="H257" si="777">(IF(D257="SELL",E257-F257,IF(D257="BUY",F257-E257)))</f>
        <v>12</v>
      </c>
      <c r="I257" s="2">
        <v>0</v>
      </c>
      <c r="J257" s="2">
        <f t="shared" ref="J257" si="778">I257+H257</f>
        <v>12</v>
      </c>
      <c r="K257" s="15">
        <f t="shared" ref="K257" si="779">J257*C257</f>
        <v>8356.5459610027865</v>
      </c>
    </row>
    <row r="258" spans="1:11" s="14" customFormat="1">
      <c r="A258" s="28">
        <v>43784</v>
      </c>
      <c r="B258" s="4" t="s">
        <v>394</v>
      </c>
      <c r="C258" s="1">
        <f>500000/E258</f>
        <v>1956.9471624266146</v>
      </c>
      <c r="D258" s="6" t="s">
        <v>16</v>
      </c>
      <c r="E258" s="16">
        <v>255.5</v>
      </c>
      <c r="F258" s="16">
        <v>257</v>
      </c>
      <c r="G258" s="16">
        <v>0</v>
      </c>
      <c r="H258" s="2">
        <f t="shared" ref="H258" si="780">(IF(D258="SELL",E258-F258,IF(D258="BUY",F258-E258)))</f>
        <v>-1.5</v>
      </c>
      <c r="I258" s="2">
        <v>0</v>
      </c>
      <c r="J258" s="2">
        <f t="shared" ref="J258" si="781">I258+H258</f>
        <v>-1.5</v>
      </c>
      <c r="K258" s="15">
        <f t="shared" ref="K258" si="782">J258*C258</f>
        <v>-2935.420743639922</v>
      </c>
    </row>
    <row r="259" spans="1:11" s="14" customFormat="1">
      <c r="A259" s="28">
        <v>43783</v>
      </c>
      <c r="B259" s="4" t="s">
        <v>393</v>
      </c>
      <c r="C259" s="1">
        <f>500000/E259</f>
        <v>118.76484560570071</v>
      </c>
      <c r="D259" s="6" t="s">
        <v>13</v>
      </c>
      <c r="E259" s="16">
        <v>4210</v>
      </c>
      <c r="F259" s="16">
        <v>4247</v>
      </c>
      <c r="G259" s="16">
        <v>0</v>
      </c>
      <c r="H259" s="2">
        <f t="shared" ref="H259" si="783">(IF(D259="SELL",E259-F259,IF(D259="BUY",F259-E259)))</f>
        <v>37</v>
      </c>
      <c r="I259" s="2">
        <v>0</v>
      </c>
      <c r="J259" s="2">
        <f t="shared" ref="J259" si="784">I259+H259</f>
        <v>37</v>
      </c>
      <c r="K259" s="15">
        <f t="shared" ref="K259" si="785">J259*C259</f>
        <v>4394.2992874109268</v>
      </c>
    </row>
    <row r="260" spans="1:11" s="14" customFormat="1">
      <c r="A260" s="28">
        <v>43783</v>
      </c>
      <c r="B260" s="4" t="s">
        <v>40</v>
      </c>
      <c r="C260" s="1">
        <f t="shared" ref="C260" si="786">500000/E260</f>
        <v>350.87719298245617</v>
      </c>
      <c r="D260" s="6" t="s">
        <v>13</v>
      </c>
      <c r="E260" s="16">
        <v>1425</v>
      </c>
      <c r="F260" s="16">
        <v>1394</v>
      </c>
      <c r="G260" s="16">
        <v>0</v>
      </c>
      <c r="H260" s="2">
        <f t="shared" ref="H260" si="787">(IF(D260="SELL",E260-F260,IF(D260="BUY",F260-E260)))</f>
        <v>-31</v>
      </c>
      <c r="I260" s="2">
        <v>0</v>
      </c>
      <c r="J260" s="2">
        <f t="shared" ref="J260" si="788">I260+H260</f>
        <v>-31</v>
      </c>
      <c r="K260" s="15">
        <f t="shared" ref="K260" si="789">J260*C260</f>
        <v>-10877.192982456141</v>
      </c>
    </row>
    <row r="261" spans="1:11" s="14" customFormat="1">
      <c r="A261" s="28">
        <v>43780</v>
      </c>
      <c r="B261" s="4" t="s">
        <v>391</v>
      </c>
      <c r="C261" s="1">
        <f t="shared" ref="C261" si="790">500000/E261</f>
        <v>5555.5555555555557</v>
      </c>
      <c r="D261" s="6" t="s">
        <v>13</v>
      </c>
      <c r="E261" s="16">
        <v>90</v>
      </c>
      <c r="F261" s="16">
        <v>93.5</v>
      </c>
      <c r="G261" s="16">
        <v>94.8</v>
      </c>
      <c r="H261" s="2">
        <f t="shared" ref="H261" si="791">(IF(D261="SELL",E261-F261,IF(D261="BUY",F261-E261)))</f>
        <v>3.5</v>
      </c>
      <c r="I261" s="2">
        <v>1.3</v>
      </c>
      <c r="J261" s="2">
        <f t="shared" ref="J261" si="792">I261+H261</f>
        <v>4.8</v>
      </c>
      <c r="K261" s="15">
        <f t="shared" ref="K261" si="793">J261*C261</f>
        <v>26666.666666666668</v>
      </c>
    </row>
    <row r="262" spans="1:11" s="14" customFormat="1">
      <c r="A262" s="28">
        <v>43777</v>
      </c>
      <c r="B262" s="4" t="s">
        <v>362</v>
      </c>
      <c r="C262" s="1">
        <f t="shared" ref="C262" si="794">500000/E262</f>
        <v>158.22784810126583</v>
      </c>
      <c r="D262" s="6" t="s">
        <v>13</v>
      </c>
      <c r="E262" s="16">
        <v>3160</v>
      </c>
      <c r="F262" s="16">
        <v>3215</v>
      </c>
      <c r="G262" s="16">
        <v>0</v>
      </c>
      <c r="H262" s="2">
        <f t="shared" ref="H262" si="795">(IF(D262="SELL",E262-F262,IF(D262="BUY",F262-E262)))</f>
        <v>55</v>
      </c>
      <c r="I262" s="2">
        <v>0</v>
      </c>
      <c r="J262" s="2">
        <f t="shared" ref="J262" si="796">I262+H262</f>
        <v>55</v>
      </c>
      <c r="K262" s="15">
        <f t="shared" ref="K262" si="797">J262*C262</f>
        <v>8702.5316455696211</v>
      </c>
    </row>
    <row r="263" spans="1:11" s="14" customFormat="1">
      <c r="A263" s="28">
        <v>43776</v>
      </c>
      <c r="B263" s="4" t="s">
        <v>152</v>
      </c>
      <c r="C263" s="1">
        <f t="shared" ref="C263" si="798">500000/E263</f>
        <v>1474.9262536873157</v>
      </c>
      <c r="D263" s="6" t="s">
        <v>16</v>
      </c>
      <c r="E263" s="16">
        <v>339</v>
      </c>
      <c r="F263" s="16">
        <v>333</v>
      </c>
      <c r="G263" s="16">
        <v>0</v>
      </c>
      <c r="H263" s="2">
        <f t="shared" ref="H263" si="799">(IF(D263="SELL",E263-F263,IF(D263="BUY",F263-E263)))</f>
        <v>6</v>
      </c>
      <c r="I263" s="2">
        <v>0</v>
      </c>
      <c r="J263" s="2">
        <f t="shared" ref="J263" si="800">I263+H263</f>
        <v>6</v>
      </c>
      <c r="K263" s="15">
        <f t="shared" ref="K263" si="801">J263*C263</f>
        <v>8849.5575221238942</v>
      </c>
    </row>
    <row r="264" spans="1:11" s="14" customFormat="1">
      <c r="A264" s="28">
        <v>43775</v>
      </c>
      <c r="B264" s="4" t="s">
        <v>377</v>
      </c>
      <c r="C264" s="1">
        <f>400000/E264</f>
        <v>7079.646017699115</v>
      </c>
      <c r="D264" s="6" t="s">
        <v>16</v>
      </c>
      <c r="E264" s="16">
        <v>56.5</v>
      </c>
      <c r="F264" s="16">
        <v>57.7</v>
      </c>
      <c r="G264" s="16">
        <v>0</v>
      </c>
      <c r="H264" s="2">
        <f t="shared" ref="H264:H265" si="802">(IF(D264="SELL",E264-F264,IF(D264="BUY",F264-E264)))</f>
        <v>-1.2000000000000028</v>
      </c>
      <c r="I264" s="2">
        <v>0</v>
      </c>
      <c r="J264" s="2">
        <f t="shared" ref="J264:J265" si="803">I264+H264</f>
        <v>-1.2000000000000028</v>
      </c>
      <c r="K264" s="15">
        <f t="shared" ref="K264:K265" si="804">J264*C264</f>
        <v>-8495.575221238958</v>
      </c>
    </row>
    <row r="265" spans="1:11" s="14" customFormat="1">
      <c r="A265" s="30" t="s">
        <v>389</v>
      </c>
      <c r="B265" s="4" t="s">
        <v>390</v>
      </c>
      <c r="C265" s="1">
        <f t="shared" ref="C265" si="805">500000/E265</f>
        <v>576.70126874279129</v>
      </c>
      <c r="D265" s="6" t="s">
        <v>13</v>
      </c>
      <c r="E265" s="16">
        <v>867</v>
      </c>
      <c r="F265" s="16">
        <v>885</v>
      </c>
      <c r="G265" s="16">
        <v>918</v>
      </c>
      <c r="H265" s="2">
        <f t="shared" si="802"/>
        <v>18</v>
      </c>
      <c r="I265" s="2">
        <v>33</v>
      </c>
      <c r="J265" s="2">
        <f t="shared" si="803"/>
        <v>51</v>
      </c>
      <c r="K265" s="15">
        <f t="shared" si="804"/>
        <v>29411.764705882357</v>
      </c>
    </row>
    <row r="266" spans="1:11" s="14" customFormat="1">
      <c r="A266" s="28">
        <v>43773</v>
      </c>
      <c r="B266" s="4" t="s">
        <v>382</v>
      </c>
      <c r="C266" s="1">
        <f t="shared" ref="C266" si="806">500000/E266</f>
        <v>318.47133757961785</v>
      </c>
      <c r="D266" s="6" t="s">
        <v>13</v>
      </c>
      <c r="E266" s="16">
        <v>1570</v>
      </c>
      <c r="F266" s="16">
        <v>1595.5</v>
      </c>
      <c r="G266" s="16">
        <v>0</v>
      </c>
      <c r="H266" s="2">
        <f t="shared" ref="H266" si="807">(IF(D266="SELL",E266-F266,IF(D266="BUY",F266-E266)))</f>
        <v>25.5</v>
      </c>
      <c r="I266" s="2">
        <v>0</v>
      </c>
      <c r="J266" s="2">
        <f t="shared" ref="J266" si="808">I266+H266</f>
        <v>25.5</v>
      </c>
      <c r="K266" s="15">
        <f t="shared" ref="K266" si="809">J266*C266</f>
        <v>8121.0191082802548</v>
      </c>
    </row>
    <row r="267" spans="1:11" s="14" customFormat="1">
      <c r="A267" s="28">
        <v>43770</v>
      </c>
      <c r="B267" s="4" t="s">
        <v>370</v>
      </c>
      <c r="C267" s="1">
        <f t="shared" ref="C267" si="810">500000/E267</f>
        <v>874.12587412587413</v>
      </c>
      <c r="D267" s="6" t="s">
        <v>16</v>
      </c>
      <c r="E267" s="16">
        <v>572</v>
      </c>
      <c r="F267" s="16">
        <v>555.79999999999995</v>
      </c>
      <c r="G267" s="16">
        <v>0</v>
      </c>
      <c r="H267" s="2">
        <f t="shared" ref="H267" si="811">(IF(D267="SELL",E267-F267,IF(D267="BUY",F267-E267)))</f>
        <v>16.200000000000045</v>
      </c>
      <c r="I267" s="2">
        <v>0</v>
      </c>
      <c r="J267" s="2">
        <f t="shared" ref="J267" si="812">I267+H267</f>
        <v>16.200000000000045</v>
      </c>
      <c r="K267" s="15">
        <f t="shared" ref="K267" si="813">J267*C267</f>
        <v>14160.839160839201</v>
      </c>
    </row>
    <row r="268" spans="1:11" s="14" customFormat="1">
      <c r="A268" s="28">
        <v>43769</v>
      </c>
      <c r="B268" s="4" t="s">
        <v>388</v>
      </c>
      <c r="C268" s="1">
        <f t="shared" ref="C268" si="814">500000/E268</f>
        <v>201.45044319097502</v>
      </c>
      <c r="D268" s="6" t="s">
        <v>13</v>
      </c>
      <c r="E268" s="16">
        <v>2482</v>
      </c>
      <c r="F268" s="16">
        <v>2550</v>
      </c>
      <c r="G268" s="16">
        <v>2589</v>
      </c>
      <c r="H268" s="2">
        <f t="shared" ref="H268" si="815">(IF(D268="SELL",E268-F268,IF(D268="BUY",F268-E268)))</f>
        <v>68</v>
      </c>
      <c r="I268" s="2">
        <v>39</v>
      </c>
      <c r="J268" s="2">
        <f t="shared" ref="J268" si="816">I268+H268</f>
        <v>107</v>
      </c>
      <c r="K268" s="15">
        <f t="shared" ref="K268" si="817">J268*C268</f>
        <v>21555.197421434328</v>
      </c>
    </row>
    <row r="269" spans="1:11" s="14" customFormat="1">
      <c r="A269" s="28">
        <v>43768</v>
      </c>
      <c r="B269" s="4" t="s">
        <v>387</v>
      </c>
      <c r="C269" s="1">
        <f t="shared" ref="C269" si="818">500000/E269</f>
        <v>254.45292620865141</v>
      </c>
      <c r="D269" s="6" t="s">
        <v>13</v>
      </c>
      <c r="E269" s="16">
        <v>1965</v>
      </c>
      <c r="F269" s="16">
        <v>1983.3</v>
      </c>
      <c r="G269" s="16">
        <v>0</v>
      </c>
      <c r="H269" s="2">
        <f t="shared" ref="H269" si="819">(IF(D269="SELL",E269-F269,IF(D269="BUY",F269-E269)))</f>
        <v>18.299999999999955</v>
      </c>
      <c r="I269" s="2">
        <v>0</v>
      </c>
      <c r="J269" s="2">
        <f t="shared" ref="J269" si="820">I269+H269</f>
        <v>18.299999999999955</v>
      </c>
      <c r="K269" s="15">
        <f t="shared" ref="K269" si="821">J269*C269</f>
        <v>4656.4885496183088</v>
      </c>
    </row>
    <row r="270" spans="1:11" s="14" customFormat="1">
      <c r="A270" s="28">
        <v>43768</v>
      </c>
      <c r="B270" s="4" t="s">
        <v>386</v>
      </c>
      <c r="C270" s="1">
        <f t="shared" ref="C270" si="822">500000/E270</f>
        <v>487.80487804878049</v>
      </c>
      <c r="D270" s="6" t="s">
        <v>13</v>
      </c>
      <c r="E270" s="16">
        <v>1025</v>
      </c>
      <c r="F270" s="16">
        <v>995</v>
      </c>
      <c r="G270" s="16">
        <v>0</v>
      </c>
      <c r="H270" s="2">
        <f t="shared" ref="H270:H271" si="823">(IF(D270="SELL",E270-F270,IF(D270="BUY",F270-E270)))</f>
        <v>-30</v>
      </c>
      <c r="I270" s="2">
        <v>0</v>
      </c>
      <c r="J270" s="2">
        <f t="shared" ref="J270:J271" si="824">I270+H270</f>
        <v>-30</v>
      </c>
      <c r="K270" s="15">
        <f t="shared" ref="K270:K271" si="825">J270*C270</f>
        <v>-14634.146341463415</v>
      </c>
    </row>
    <row r="271" spans="1:11" s="14" customFormat="1">
      <c r="A271" s="28">
        <v>43767</v>
      </c>
      <c r="B271" s="4" t="s">
        <v>386</v>
      </c>
      <c r="C271" s="1">
        <f t="shared" ref="C271" si="826">500000/E271</f>
        <v>500</v>
      </c>
      <c r="D271" s="6" t="s">
        <v>13</v>
      </c>
      <c r="E271" s="16">
        <v>1000</v>
      </c>
      <c r="F271" s="16">
        <v>1018</v>
      </c>
      <c r="G271" s="16">
        <v>0</v>
      </c>
      <c r="H271" s="2">
        <f t="shared" si="823"/>
        <v>18</v>
      </c>
      <c r="I271" s="2">
        <v>0</v>
      </c>
      <c r="J271" s="2">
        <f t="shared" si="824"/>
        <v>18</v>
      </c>
      <c r="K271" s="15">
        <f t="shared" si="825"/>
        <v>9000</v>
      </c>
    </row>
    <row r="272" spans="1:11" s="14" customFormat="1">
      <c r="A272" s="28">
        <v>43763</v>
      </c>
      <c r="B272" s="4" t="s">
        <v>384</v>
      </c>
      <c r="C272" s="1">
        <f t="shared" ref="C272" si="827">500000/E272</f>
        <v>5694.7608200455579</v>
      </c>
      <c r="D272" s="6" t="s">
        <v>13</v>
      </c>
      <c r="E272" s="16">
        <v>87.8</v>
      </c>
      <c r="F272" s="16">
        <v>90.8</v>
      </c>
      <c r="G272" s="16">
        <v>0</v>
      </c>
      <c r="H272" s="2">
        <f t="shared" ref="H272" si="828">(IF(D272="SELL",E272-F272,IF(D272="BUY",F272-E272)))</f>
        <v>3</v>
      </c>
      <c r="I272" s="2">
        <v>0</v>
      </c>
      <c r="J272" s="2">
        <f t="shared" ref="J272" si="829">I272+H272</f>
        <v>3</v>
      </c>
      <c r="K272" s="15">
        <f t="shared" ref="K272" si="830">J272*C272</f>
        <v>17084.282460136674</v>
      </c>
    </row>
    <row r="273" spans="1:11" s="14" customFormat="1">
      <c r="A273" s="28">
        <v>43762</v>
      </c>
      <c r="B273" s="4" t="s">
        <v>345</v>
      </c>
      <c r="C273" s="1">
        <f t="shared" ref="C273" si="831">500000/E273</f>
        <v>1347.7088948787061</v>
      </c>
      <c r="D273" s="6" t="s">
        <v>13</v>
      </c>
      <c r="E273" s="16">
        <v>371</v>
      </c>
      <c r="F273" s="16">
        <v>375.2</v>
      </c>
      <c r="G273" s="16">
        <v>0</v>
      </c>
      <c r="H273" s="2">
        <f t="shared" ref="H273" si="832">(IF(D273="SELL",E273-F273,IF(D273="BUY",F273-E273)))</f>
        <v>4.1999999999999886</v>
      </c>
      <c r="I273" s="2">
        <v>0</v>
      </c>
      <c r="J273" s="2">
        <f t="shared" ref="J273" si="833">I273+H273</f>
        <v>4.1999999999999886</v>
      </c>
      <c r="K273" s="15">
        <f t="shared" ref="K273" si="834">J273*C273</f>
        <v>5660.3773584905503</v>
      </c>
    </row>
    <row r="274" spans="1:11" s="14" customFormat="1">
      <c r="A274" s="28">
        <v>43761</v>
      </c>
      <c r="B274" s="4" t="s">
        <v>227</v>
      </c>
      <c r="C274" s="1">
        <f t="shared" ref="C274:C275" si="835">500000/E274</f>
        <v>227.27272727272728</v>
      </c>
      <c r="D274" s="6" t="s">
        <v>13</v>
      </c>
      <c r="E274" s="16">
        <v>2200</v>
      </c>
      <c r="F274" s="16">
        <v>2150</v>
      </c>
      <c r="G274" s="16">
        <v>0</v>
      </c>
      <c r="H274" s="2">
        <f t="shared" ref="H274" si="836">(IF(D274="SELL",E274-F274,IF(D274="BUY",F274-E274)))</f>
        <v>-50</v>
      </c>
      <c r="I274" s="2">
        <v>0</v>
      </c>
      <c r="J274" s="2">
        <f t="shared" ref="J274" si="837">I274+H274</f>
        <v>-50</v>
      </c>
      <c r="K274" s="15">
        <f t="shared" ref="K274" si="838">J274*C274</f>
        <v>-11363.636363636364</v>
      </c>
    </row>
    <row r="275" spans="1:11" s="14" customFormat="1">
      <c r="A275" s="28">
        <v>43755</v>
      </c>
      <c r="B275" s="4" t="s">
        <v>383</v>
      </c>
      <c r="C275" s="1">
        <f t="shared" si="835"/>
        <v>371.74721189591077</v>
      </c>
      <c r="D275" s="6" t="s">
        <v>13</v>
      </c>
      <c r="E275" s="16">
        <v>1345</v>
      </c>
      <c r="F275" s="16">
        <v>1375</v>
      </c>
      <c r="G275" s="16">
        <v>0</v>
      </c>
      <c r="H275" s="2">
        <f t="shared" ref="H275" si="839">(IF(D275="SELL",E275-F275,IF(D275="BUY",F275-E275)))</f>
        <v>30</v>
      </c>
      <c r="I275" s="2">
        <v>0</v>
      </c>
      <c r="J275" s="2">
        <f t="shared" ref="J275" si="840">I275+H275</f>
        <v>30</v>
      </c>
      <c r="K275" s="15">
        <f t="shared" ref="K275" si="841">J275*C275</f>
        <v>11152.416356877324</v>
      </c>
    </row>
    <row r="276" spans="1:11" s="14" customFormat="1">
      <c r="A276" s="28">
        <v>43754</v>
      </c>
      <c r="B276" s="4" t="s">
        <v>39</v>
      </c>
      <c r="C276" s="1">
        <f t="shared" ref="C276:C277" si="842">500000/E276</f>
        <v>466.41791044776119</v>
      </c>
      <c r="D276" s="6" t="s">
        <v>16</v>
      </c>
      <c r="E276" s="16">
        <v>1072</v>
      </c>
      <c r="F276" s="16">
        <v>1043</v>
      </c>
      <c r="G276" s="16">
        <v>1020</v>
      </c>
      <c r="H276" s="2">
        <f t="shared" ref="H276:H277" si="843">(IF(D276="SELL",E276-F276,IF(D276="BUY",F276-E276)))</f>
        <v>29</v>
      </c>
      <c r="I276" s="2">
        <v>23</v>
      </c>
      <c r="J276" s="2">
        <f t="shared" ref="J276:J277" si="844">I276+H276</f>
        <v>52</v>
      </c>
      <c r="K276" s="15">
        <f t="shared" ref="K276:K277" si="845">J276*C276</f>
        <v>24253.73134328358</v>
      </c>
    </row>
    <row r="277" spans="1:11" s="14" customFormat="1">
      <c r="A277" s="28">
        <v>43753</v>
      </c>
      <c r="B277" s="4" t="s">
        <v>382</v>
      </c>
      <c r="C277" s="1">
        <f t="shared" si="842"/>
        <v>350.87719298245617</v>
      </c>
      <c r="D277" s="6" t="s">
        <v>13</v>
      </c>
      <c r="E277" s="16">
        <v>1425</v>
      </c>
      <c r="F277" s="16">
        <v>1440</v>
      </c>
      <c r="G277" s="16">
        <v>0</v>
      </c>
      <c r="H277" s="2">
        <f t="shared" si="843"/>
        <v>15</v>
      </c>
      <c r="I277" s="2">
        <v>0</v>
      </c>
      <c r="J277" s="2">
        <f t="shared" si="844"/>
        <v>15</v>
      </c>
      <c r="K277" s="15">
        <f t="shared" si="845"/>
        <v>5263.1578947368425</v>
      </c>
    </row>
    <row r="278" spans="1:11" s="14" customFormat="1">
      <c r="A278" s="28">
        <v>43752</v>
      </c>
      <c r="B278" s="4" t="s">
        <v>381</v>
      </c>
      <c r="C278" s="1">
        <f t="shared" ref="C278" si="846">500000/E278</f>
        <v>403.22580645161293</v>
      </c>
      <c r="D278" s="6" t="s">
        <v>13</v>
      </c>
      <c r="E278" s="16">
        <v>1240</v>
      </c>
      <c r="F278" s="16">
        <v>1270</v>
      </c>
      <c r="G278" s="16">
        <v>0</v>
      </c>
      <c r="H278" s="2">
        <f t="shared" ref="H278" si="847">(IF(D278="SELL",E278-F278,IF(D278="BUY",F278-E278)))</f>
        <v>30</v>
      </c>
      <c r="I278" s="2">
        <v>0</v>
      </c>
      <c r="J278" s="2">
        <f t="shared" ref="J278" si="848">I278+H278</f>
        <v>30</v>
      </c>
      <c r="K278" s="15">
        <f t="shared" ref="K278" si="849">J278*C278</f>
        <v>12096.774193548388</v>
      </c>
    </row>
    <row r="279" spans="1:11" s="14" customFormat="1">
      <c r="A279" s="28">
        <v>43749</v>
      </c>
      <c r="B279" s="4" t="s">
        <v>380</v>
      </c>
      <c r="C279" s="1">
        <f t="shared" ref="C279" si="850">500000/E279</f>
        <v>2481.3895781637716</v>
      </c>
      <c r="D279" s="6" t="s">
        <v>13</v>
      </c>
      <c r="E279" s="16">
        <v>201.5</v>
      </c>
      <c r="F279" s="16">
        <v>204.25</v>
      </c>
      <c r="G279" s="16">
        <v>0</v>
      </c>
      <c r="H279" s="2">
        <f t="shared" ref="H279" si="851">(IF(D279="SELL",E279-F279,IF(D279="BUY",F279-E279)))</f>
        <v>2.75</v>
      </c>
      <c r="I279" s="2">
        <v>0</v>
      </c>
      <c r="J279" s="2">
        <f t="shared" ref="J279" si="852">I279+H279</f>
        <v>2.75</v>
      </c>
      <c r="K279" s="15">
        <f t="shared" ref="K279" si="853">J279*C279</f>
        <v>6823.821339950372</v>
      </c>
    </row>
    <row r="280" spans="1:11" s="14" customFormat="1">
      <c r="A280" s="28">
        <v>43748</v>
      </c>
      <c r="B280" s="4" t="s">
        <v>379</v>
      </c>
      <c r="C280" s="1">
        <f t="shared" ref="C280" si="854">500000/E280</f>
        <v>367.64705882352939</v>
      </c>
      <c r="D280" s="6" t="s">
        <v>13</v>
      </c>
      <c r="E280" s="16">
        <v>1360</v>
      </c>
      <c r="F280" s="16">
        <v>1360</v>
      </c>
      <c r="G280" s="16">
        <v>0</v>
      </c>
      <c r="H280" s="2">
        <f t="shared" ref="H280" si="855">(IF(D280="SELL",E280-F280,IF(D280="BUY",F280-E280)))</f>
        <v>0</v>
      </c>
      <c r="I280" s="2">
        <v>0</v>
      </c>
      <c r="J280" s="2">
        <f t="shared" ref="J280" si="856">I280+H280</f>
        <v>0</v>
      </c>
      <c r="K280" s="15">
        <f t="shared" ref="K280" si="857">J280*C280</f>
        <v>0</v>
      </c>
    </row>
    <row r="281" spans="1:11" s="14" customFormat="1">
      <c r="A281" s="28">
        <v>43747</v>
      </c>
      <c r="B281" s="4" t="s">
        <v>378</v>
      </c>
      <c r="C281" s="1">
        <f t="shared" ref="C281" si="858">500000/E281</f>
        <v>1246.8827930174564</v>
      </c>
      <c r="D281" s="6" t="s">
        <v>13</v>
      </c>
      <c r="E281" s="16">
        <v>401</v>
      </c>
      <c r="F281" s="16">
        <v>401</v>
      </c>
      <c r="G281" s="16">
        <v>0</v>
      </c>
      <c r="H281" s="2">
        <f t="shared" ref="H281" si="859">(IF(D281="SELL",E281-F281,IF(D281="BUY",F281-E281)))</f>
        <v>0</v>
      </c>
      <c r="I281" s="2">
        <v>0</v>
      </c>
      <c r="J281" s="2">
        <f t="shared" ref="J281" si="860">I281+H281</f>
        <v>0</v>
      </c>
      <c r="K281" s="15">
        <f t="shared" ref="K281" si="861">J281*C281</f>
        <v>0</v>
      </c>
    </row>
    <row r="282" spans="1:11" s="14" customFormat="1">
      <c r="A282" s="28">
        <v>43747</v>
      </c>
      <c r="B282" s="4" t="s">
        <v>377</v>
      </c>
      <c r="C282" s="1">
        <v>8024</v>
      </c>
      <c r="D282" s="6" t="s">
        <v>16</v>
      </c>
      <c r="E282" s="16">
        <v>49</v>
      </c>
      <c r="F282" s="16">
        <v>50</v>
      </c>
      <c r="G282" s="16">
        <v>0</v>
      </c>
      <c r="H282" s="2">
        <f t="shared" ref="H282" si="862">(IF(D282="SELL",E282-F282,IF(D282="BUY",F282-E282)))</f>
        <v>-1</v>
      </c>
      <c r="I282" s="2">
        <v>0</v>
      </c>
      <c r="J282" s="2">
        <f t="shared" ref="J282" si="863">I282+H282</f>
        <v>-1</v>
      </c>
      <c r="K282" s="15">
        <f t="shared" ref="K282" si="864">J282*C282</f>
        <v>-8024</v>
      </c>
    </row>
    <row r="283" spans="1:11" s="14" customFormat="1">
      <c r="A283" s="28">
        <v>43745</v>
      </c>
      <c r="B283" s="4" t="s">
        <v>28</v>
      </c>
      <c r="C283" s="1">
        <f t="shared" ref="C283" si="865">500000/E283</f>
        <v>739.64497041420123</v>
      </c>
      <c r="D283" s="6" t="s">
        <v>16</v>
      </c>
      <c r="E283" s="16">
        <v>676</v>
      </c>
      <c r="F283" s="16">
        <v>660</v>
      </c>
      <c r="G283" s="16">
        <v>646.29999999999995</v>
      </c>
      <c r="H283" s="2">
        <f t="shared" ref="H283" si="866">(IF(D283="SELL",E283-F283,IF(D283="BUY",F283-E283)))</f>
        <v>16</v>
      </c>
      <c r="I283" s="2">
        <v>13.7</v>
      </c>
      <c r="J283" s="2">
        <f t="shared" ref="J283" si="867">I283+H283</f>
        <v>29.7</v>
      </c>
      <c r="K283" s="15">
        <f t="shared" ref="K283" si="868">J283*C283</f>
        <v>21967.455621301775</v>
      </c>
    </row>
    <row r="284" spans="1:11" s="14" customFormat="1">
      <c r="A284" s="28">
        <v>43742</v>
      </c>
      <c r="B284" s="4" t="s">
        <v>112</v>
      </c>
      <c r="C284" s="1">
        <f t="shared" ref="C284" si="869">500000/E284</f>
        <v>1020.4081632653061</v>
      </c>
      <c r="D284" s="6" t="s">
        <v>16</v>
      </c>
      <c r="E284" s="16">
        <v>490</v>
      </c>
      <c r="F284" s="16">
        <v>477</v>
      </c>
      <c r="G284" s="16">
        <v>0</v>
      </c>
      <c r="H284" s="2">
        <f t="shared" ref="H284" si="870">(IF(D284="SELL",E284-F284,IF(D284="BUY",F284-E284)))</f>
        <v>13</v>
      </c>
      <c r="I284" s="2">
        <v>0</v>
      </c>
      <c r="J284" s="2">
        <f t="shared" ref="J284" si="871">I284+H284</f>
        <v>13</v>
      </c>
      <c r="K284" s="15">
        <f t="shared" ref="K284" si="872">J284*C284</f>
        <v>13265.306122448979</v>
      </c>
    </row>
    <row r="285" spans="1:11" s="14" customFormat="1">
      <c r="A285" s="28">
        <v>43741</v>
      </c>
      <c r="B285" s="4" t="s">
        <v>371</v>
      </c>
      <c r="C285" s="1">
        <f t="shared" ref="C285" si="873">500000/E285</f>
        <v>900.90090090090087</v>
      </c>
      <c r="D285" s="6" t="s">
        <v>16</v>
      </c>
      <c r="E285" s="16">
        <v>555</v>
      </c>
      <c r="F285" s="16">
        <v>552</v>
      </c>
      <c r="G285" s="16">
        <v>0</v>
      </c>
      <c r="H285" s="2">
        <f t="shared" ref="H285" si="874">(IF(D285="SELL",E285-F285,IF(D285="BUY",F285-E285)))</f>
        <v>3</v>
      </c>
      <c r="I285" s="2">
        <v>0</v>
      </c>
      <c r="J285" s="2">
        <f t="shared" ref="J285" si="875">I285+H285</f>
        <v>3</v>
      </c>
      <c r="K285" s="15">
        <f t="shared" ref="K285" si="876">J285*C285</f>
        <v>2702.7027027027025</v>
      </c>
    </row>
    <row r="286" spans="1:11" s="14" customFormat="1">
      <c r="A286" s="28">
        <v>43739</v>
      </c>
      <c r="B286" s="4" t="s">
        <v>376</v>
      </c>
      <c r="C286" s="1">
        <f t="shared" ref="C286" si="877">500000/E286</f>
        <v>4524.8868778280539</v>
      </c>
      <c r="D286" s="6" t="s">
        <v>13</v>
      </c>
      <c r="E286" s="16">
        <v>110.5</v>
      </c>
      <c r="F286" s="16">
        <v>108.5</v>
      </c>
      <c r="G286" s="16">
        <v>0</v>
      </c>
      <c r="H286" s="2">
        <f t="shared" ref="H286" si="878">(IF(D286="SELL",E286-F286,IF(D286="BUY",F286-E286)))</f>
        <v>-2</v>
      </c>
      <c r="I286" s="2">
        <v>0</v>
      </c>
      <c r="J286" s="2">
        <f t="shared" ref="J286" si="879">I286+H286</f>
        <v>-2</v>
      </c>
      <c r="K286" s="15">
        <f t="shared" ref="K286" si="880">J286*C286</f>
        <v>-9049.7737556561078</v>
      </c>
    </row>
    <row r="287" spans="1:11" s="14" customFormat="1">
      <c r="A287" s="28">
        <v>43738</v>
      </c>
      <c r="B287" s="4" t="s">
        <v>87</v>
      </c>
      <c r="C287" s="1">
        <f t="shared" ref="C287" si="881">500000/E287</f>
        <v>847.45762711864404</v>
      </c>
      <c r="D287" s="6" t="s">
        <v>13</v>
      </c>
      <c r="E287" s="16">
        <v>590</v>
      </c>
      <c r="F287" s="16">
        <v>600</v>
      </c>
      <c r="G287" s="16">
        <v>607.79999999999995</v>
      </c>
      <c r="H287" s="2">
        <f t="shared" ref="H287" si="882">(IF(D287="SELL",E287-F287,IF(D287="BUY",F287-E287)))</f>
        <v>10</v>
      </c>
      <c r="I287" s="2">
        <v>7.8</v>
      </c>
      <c r="J287" s="2">
        <f t="shared" ref="J287" si="883">I287+H287</f>
        <v>17.8</v>
      </c>
      <c r="K287" s="15">
        <f t="shared" ref="K287" si="884">J287*C287</f>
        <v>15084.745762711864</v>
      </c>
    </row>
    <row r="288" spans="1:11" s="14" customFormat="1">
      <c r="A288" s="28">
        <v>43735</v>
      </c>
      <c r="B288" s="4" t="s">
        <v>365</v>
      </c>
      <c r="C288" s="1">
        <f t="shared" ref="C288" si="885">500000/E288</f>
        <v>709.21985815602841</v>
      </c>
      <c r="D288" s="6" t="s">
        <v>13</v>
      </c>
      <c r="E288" s="16">
        <v>705</v>
      </c>
      <c r="F288" s="16">
        <v>715.8</v>
      </c>
      <c r="G288" s="16">
        <v>0</v>
      </c>
      <c r="H288" s="2">
        <f t="shared" ref="H288" si="886">(IF(D288="SELL",E288-F288,IF(D288="BUY",F288-E288)))</f>
        <v>10.799999999999955</v>
      </c>
      <c r="I288" s="2">
        <v>0</v>
      </c>
      <c r="J288" s="2">
        <f t="shared" ref="J288" si="887">I288+H288</f>
        <v>10.799999999999955</v>
      </c>
      <c r="K288" s="15">
        <f t="shared" ref="K288" si="888">J288*C288</f>
        <v>7659.5744680850748</v>
      </c>
    </row>
    <row r="289" spans="1:11" s="14" customFormat="1">
      <c r="A289" s="28">
        <v>43734</v>
      </c>
      <c r="B289" s="4" t="s">
        <v>87</v>
      </c>
      <c r="C289" s="1">
        <f t="shared" ref="C289" si="889">500000/E289</f>
        <v>857.63293310463121</v>
      </c>
      <c r="D289" s="6" t="s">
        <v>13</v>
      </c>
      <c r="E289" s="16">
        <v>583</v>
      </c>
      <c r="F289" s="16">
        <v>592</v>
      </c>
      <c r="G289" s="16">
        <v>0</v>
      </c>
      <c r="H289" s="2">
        <f t="shared" ref="H289" si="890">(IF(D289="SELL",E289-F289,IF(D289="BUY",F289-E289)))</f>
        <v>9</v>
      </c>
      <c r="I289" s="2">
        <v>0</v>
      </c>
      <c r="J289" s="2">
        <f t="shared" ref="J289" si="891">I289+H289</f>
        <v>9</v>
      </c>
      <c r="K289" s="15">
        <f t="shared" ref="K289" si="892">J289*C289</f>
        <v>7718.6963979416805</v>
      </c>
    </row>
    <row r="290" spans="1:11" s="14" customFormat="1">
      <c r="A290" s="28">
        <v>43733</v>
      </c>
      <c r="B290" s="4" t="s">
        <v>321</v>
      </c>
      <c r="C290" s="1">
        <f t="shared" ref="C290" si="893">500000/E290</f>
        <v>285.71428571428572</v>
      </c>
      <c r="D290" s="6" t="s">
        <v>16</v>
      </c>
      <c r="E290" s="16">
        <v>1750</v>
      </c>
      <c r="F290" s="16">
        <v>1725.9</v>
      </c>
      <c r="G290" s="16">
        <v>0</v>
      </c>
      <c r="H290" s="2">
        <f t="shared" ref="H290" si="894">(IF(D290="SELL",E290-F290,IF(D290="BUY",F290-E290)))</f>
        <v>24.099999999999909</v>
      </c>
      <c r="I290" s="2">
        <v>0</v>
      </c>
      <c r="J290" s="2">
        <f t="shared" ref="J290" si="895">I290+H290</f>
        <v>24.099999999999909</v>
      </c>
      <c r="K290" s="15">
        <f t="shared" ref="K290" si="896">J290*C290</f>
        <v>6885.7142857142599</v>
      </c>
    </row>
    <row r="291" spans="1:11" s="14" customFormat="1" ht="15" customHeight="1">
      <c r="A291" s="28">
        <v>43733</v>
      </c>
      <c r="B291" s="4" t="s">
        <v>311</v>
      </c>
      <c r="C291" s="1">
        <f t="shared" ref="C291" si="897">500000/E291</f>
        <v>1176.4705882352941</v>
      </c>
      <c r="D291" s="6" t="s">
        <v>16</v>
      </c>
      <c r="E291" s="16">
        <v>425</v>
      </c>
      <c r="F291" s="16">
        <v>421</v>
      </c>
      <c r="G291" s="16">
        <v>0</v>
      </c>
      <c r="H291" s="2">
        <f t="shared" ref="H291" si="898">(IF(D291="SELL",E291-F291,IF(D291="BUY",F291-E291)))</f>
        <v>4</v>
      </c>
      <c r="I291" s="2">
        <v>0</v>
      </c>
      <c r="J291" s="2">
        <f t="shared" ref="J291" si="899">I291+H291</f>
        <v>4</v>
      </c>
      <c r="K291" s="15">
        <f t="shared" ref="K291" si="900">J291*C291</f>
        <v>4705.8823529411766</v>
      </c>
    </row>
    <row r="292" spans="1:11" s="14" customFormat="1" ht="15" customHeight="1">
      <c r="A292" s="28">
        <v>43732</v>
      </c>
      <c r="B292" s="4" t="s">
        <v>375</v>
      </c>
      <c r="C292" s="1">
        <f t="shared" ref="C292" si="901">500000/E292</f>
        <v>746.26865671641792</v>
      </c>
      <c r="D292" s="6" t="s">
        <v>13</v>
      </c>
      <c r="E292" s="16">
        <v>670</v>
      </c>
      <c r="F292" s="16">
        <v>685</v>
      </c>
      <c r="G292" s="16">
        <v>695</v>
      </c>
      <c r="H292" s="2">
        <f t="shared" ref="H292" si="902">(IF(D292="SELL",E292-F292,IF(D292="BUY",F292-E292)))</f>
        <v>15</v>
      </c>
      <c r="I292" s="2">
        <v>10</v>
      </c>
      <c r="J292" s="2">
        <f t="shared" ref="J292" si="903">I292+H292</f>
        <v>25</v>
      </c>
      <c r="K292" s="15">
        <f t="shared" ref="K292" si="904">J292*C292</f>
        <v>18656.716417910447</v>
      </c>
    </row>
    <row r="293" spans="1:11" s="14" customFormat="1" ht="15" customHeight="1">
      <c r="A293" s="28">
        <v>43731</v>
      </c>
      <c r="B293" s="4" t="s">
        <v>285</v>
      </c>
      <c r="C293" s="1">
        <f t="shared" ref="C293" si="905">500000/E293</f>
        <v>377.35849056603774</v>
      </c>
      <c r="D293" s="6" t="s">
        <v>13</v>
      </c>
      <c r="E293" s="16">
        <v>1325</v>
      </c>
      <c r="F293" s="16">
        <v>1345</v>
      </c>
      <c r="G293" s="16">
        <v>0</v>
      </c>
      <c r="H293" s="2">
        <f t="shared" ref="H293" si="906">(IF(D293="SELL",E293-F293,IF(D293="BUY",F293-E293)))</f>
        <v>20</v>
      </c>
      <c r="I293" s="2">
        <v>0</v>
      </c>
      <c r="J293" s="2">
        <f t="shared" ref="J293" si="907">I293+H293</f>
        <v>20</v>
      </c>
      <c r="K293" s="15">
        <f t="shared" ref="K293" si="908">J293*C293</f>
        <v>7547.1698113207549</v>
      </c>
    </row>
    <row r="294" spans="1:11" s="14" customFormat="1" ht="15" customHeight="1">
      <c r="A294" s="28">
        <v>43728</v>
      </c>
      <c r="B294" s="4" t="s">
        <v>371</v>
      </c>
      <c r="C294" s="1">
        <f t="shared" ref="C294" si="909">500000/E294</f>
        <v>1111.1111111111111</v>
      </c>
      <c r="D294" s="6" t="s">
        <v>16</v>
      </c>
      <c r="E294" s="16">
        <v>450</v>
      </c>
      <c r="F294" s="16">
        <v>440.05</v>
      </c>
      <c r="G294" s="16">
        <v>0</v>
      </c>
      <c r="H294" s="2">
        <f t="shared" ref="H294" si="910">(IF(D294="SELL",E294-F294,IF(D294="BUY",F294-E294)))</f>
        <v>9.9499999999999886</v>
      </c>
      <c r="I294" s="2">
        <v>0</v>
      </c>
      <c r="J294" s="2">
        <f t="shared" ref="J294" si="911">I294+H294</f>
        <v>9.9499999999999886</v>
      </c>
      <c r="K294" s="15">
        <f t="shared" ref="K294" si="912">J294*C294</f>
        <v>11055.555555555542</v>
      </c>
    </row>
    <row r="295" spans="1:11" s="14" customFormat="1" ht="15" customHeight="1">
      <c r="A295" s="28">
        <v>43728</v>
      </c>
      <c r="B295" s="4" t="s">
        <v>43</v>
      </c>
      <c r="C295" s="1">
        <f t="shared" ref="C295" si="913">500000/E295</f>
        <v>328.51511169513799</v>
      </c>
      <c r="D295" s="6" t="s">
        <v>16</v>
      </c>
      <c r="E295" s="16">
        <v>1522</v>
      </c>
      <c r="F295" s="16">
        <v>1513</v>
      </c>
      <c r="G295" s="16">
        <v>0</v>
      </c>
      <c r="H295" s="2">
        <f t="shared" ref="H295" si="914">(IF(D295="SELL",E295-F295,IF(D295="BUY",F295-E295)))</f>
        <v>9</v>
      </c>
      <c r="I295" s="2">
        <v>0</v>
      </c>
      <c r="J295" s="2">
        <f t="shared" ref="J295" si="915">I295+H295</f>
        <v>9</v>
      </c>
      <c r="K295" s="15">
        <f t="shared" ref="K295" si="916">J295*C295</f>
        <v>2956.6360052562418</v>
      </c>
    </row>
    <row r="296" spans="1:11" s="14" customFormat="1" ht="15" customHeight="1">
      <c r="A296" s="28">
        <v>43727</v>
      </c>
      <c r="B296" s="4" t="s">
        <v>311</v>
      </c>
      <c r="C296" s="1">
        <f t="shared" ref="C296" si="917">500000/E296</f>
        <v>1204.8192771084337</v>
      </c>
      <c r="D296" s="6" t="s">
        <v>16</v>
      </c>
      <c r="E296" s="16">
        <v>415</v>
      </c>
      <c r="F296" s="16">
        <v>405</v>
      </c>
      <c r="G296" s="16">
        <v>380</v>
      </c>
      <c r="H296" s="2">
        <f t="shared" ref="H296" si="918">(IF(D296="SELL",E296-F296,IF(D296="BUY",F296-E296)))</f>
        <v>10</v>
      </c>
      <c r="I296" s="2">
        <v>25</v>
      </c>
      <c r="J296" s="2">
        <f t="shared" ref="J296" si="919">I296+H296</f>
        <v>35</v>
      </c>
      <c r="K296" s="15">
        <f t="shared" ref="K296" si="920">J296*C296</f>
        <v>42168.674698795177</v>
      </c>
    </row>
    <row r="297" spans="1:11" s="14" customFormat="1" ht="15" customHeight="1">
      <c r="A297" s="28">
        <v>43726</v>
      </c>
      <c r="B297" s="4" t="s">
        <v>87</v>
      </c>
      <c r="C297" s="1">
        <f t="shared" ref="C297" si="921">500000/E297</f>
        <v>897.66606822262122</v>
      </c>
      <c r="D297" s="6" t="s">
        <v>16</v>
      </c>
      <c r="E297" s="16">
        <v>557</v>
      </c>
      <c r="F297" s="16">
        <v>547</v>
      </c>
      <c r="G297" s="16">
        <v>0</v>
      </c>
      <c r="H297" s="2">
        <f t="shared" ref="H297" si="922">(IF(D297="SELL",E297-F297,IF(D297="BUY",F297-E297)))</f>
        <v>10</v>
      </c>
      <c r="I297" s="2">
        <v>0</v>
      </c>
      <c r="J297" s="2">
        <f t="shared" ref="J297" si="923">I297+H297</f>
        <v>10</v>
      </c>
      <c r="K297" s="15">
        <f t="shared" ref="K297" si="924">J297*C297</f>
        <v>8976.6606822262129</v>
      </c>
    </row>
    <row r="298" spans="1:11" s="14" customFormat="1" ht="15" customHeight="1">
      <c r="A298" s="28">
        <v>43725</v>
      </c>
      <c r="B298" s="4" t="s">
        <v>317</v>
      </c>
      <c r="C298" s="1">
        <f t="shared" ref="C298" si="925">500000/E298</f>
        <v>377.92894935752076</v>
      </c>
      <c r="D298" s="6" t="s">
        <v>16</v>
      </c>
      <c r="E298" s="16">
        <v>1323</v>
      </c>
      <c r="F298" s="16">
        <v>1310.2</v>
      </c>
      <c r="G298" s="16">
        <v>0</v>
      </c>
      <c r="H298" s="2">
        <f t="shared" ref="H298" si="926">(IF(D298="SELL",E298-F298,IF(D298="BUY",F298-E298)))</f>
        <v>12.799999999999955</v>
      </c>
      <c r="I298" s="2">
        <v>0</v>
      </c>
      <c r="J298" s="2">
        <f t="shared" ref="J298" si="927">I298+H298</f>
        <v>12.799999999999955</v>
      </c>
      <c r="K298" s="15">
        <f t="shared" ref="K298" si="928">J298*C298</f>
        <v>4837.490551776249</v>
      </c>
    </row>
    <row r="299" spans="1:11" s="14" customFormat="1" ht="15" customHeight="1">
      <c r="A299" s="28">
        <v>43724</v>
      </c>
      <c r="B299" s="4" t="s">
        <v>21</v>
      </c>
      <c r="C299" s="1">
        <f t="shared" ref="C299" si="929">500000/E299</f>
        <v>1210.6537530266344</v>
      </c>
      <c r="D299" s="6" t="s">
        <v>13</v>
      </c>
      <c r="E299" s="16">
        <v>413</v>
      </c>
      <c r="F299" s="16">
        <v>404.9</v>
      </c>
      <c r="G299" s="16">
        <v>0</v>
      </c>
      <c r="H299" s="2">
        <f t="shared" ref="H299" si="930">(IF(D299="SELL",E299-F299,IF(D299="BUY",F299-E299)))</f>
        <v>-8.1000000000000227</v>
      </c>
      <c r="I299" s="2">
        <v>0</v>
      </c>
      <c r="J299" s="2">
        <f t="shared" ref="J299" si="931">I299+H299</f>
        <v>-8.1000000000000227</v>
      </c>
      <c r="K299" s="15">
        <f t="shared" ref="K299" si="932">J299*C299</f>
        <v>-9806.2953995157659</v>
      </c>
    </row>
    <row r="300" spans="1:11" s="14" customFormat="1" ht="15" customHeight="1">
      <c r="A300" s="28">
        <v>43721</v>
      </c>
      <c r="B300" s="4" t="s">
        <v>315</v>
      </c>
      <c r="C300" s="1">
        <f t="shared" ref="C300" si="933">500000/E300</f>
        <v>7352.9411764705883</v>
      </c>
      <c r="D300" s="6" t="s">
        <v>13</v>
      </c>
      <c r="E300" s="16">
        <v>68</v>
      </c>
      <c r="F300" s="16">
        <v>69.5</v>
      </c>
      <c r="G300" s="16">
        <v>0</v>
      </c>
      <c r="H300" s="2">
        <f t="shared" ref="H300" si="934">(IF(D300="SELL",E300-F300,IF(D300="BUY",F300-E300)))</f>
        <v>1.5</v>
      </c>
      <c r="I300" s="2">
        <v>0</v>
      </c>
      <c r="J300" s="2">
        <f t="shared" ref="J300" si="935">I300+H300</f>
        <v>1.5</v>
      </c>
      <c r="K300" s="15">
        <f t="shared" ref="K300" si="936">J300*C300</f>
        <v>11029.411764705883</v>
      </c>
    </row>
    <row r="301" spans="1:11" s="14" customFormat="1" ht="15" customHeight="1">
      <c r="A301" s="28">
        <v>43720</v>
      </c>
      <c r="B301" s="4" t="s">
        <v>365</v>
      </c>
      <c r="C301" s="1">
        <f t="shared" ref="C301" si="937">500000/E301</f>
        <v>679.3478260869565</v>
      </c>
      <c r="D301" s="6" t="s">
        <v>13</v>
      </c>
      <c r="E301" s="16">
        <v>736</v>
      </c>
      <c r="F301" s="16">
        <v>720</v>
      </c>
      <c r="G301" s="16">
        <v>0</v>
      </c>
      <c r="H301" s="2">
        <f t="shared" ref="H301" si="938">(IF(D301="SELL",E301-F301,IF(D301="BUY",F301-E301)))</f>
        <v>-16</v>
      </c>
      <c r="I301" s="2">
        <v>0</v>
      </c>
      <c r="J301" s="2">
        <f t="shared" ref="J301" si="939">I301+H301</f>
        <v>-16</v>
      </c>
      <c r="K301" s="15">
        <f t="shared" ref="K301" si="940">J301*C301</f>
        <v>-10869.565217391304</v>
      </c>
    </row>
    <row r="302" spans="1:11" s="14" customFormat="1" ht="15" customHeight="1">
      <c r="A302" s="28">
        <v>43719</v>
      </c>
      <c r="B302" s="4" t="s">
        <v>131</v>
      </c>
      <c r="C302" s="1">
        <f t="shared" ref="C302" si="941">500000/E302</f>
        <v>701.26227208976161</v>
      </c>
      <c r="D302" s="6" t="s">
        <v>13</v>
      </c>
      <c r="E302" s="16">
        <v>713</v>
      </c>
      <c r="F302" s="16">
        <v>727</v>
      </c>
      <c r="G302" s="16">
        <v>0</v>
      </c>
      <c r="H302" s="2">
        <f t="shared" ref="H302" si="942">(IF(D302="SELL",E302-F302,IF(D302="BUY",F302-E302)))</f>
        <v>14</v>
      </c>
      <c r="I302" s="2">
        <v>0</v>
      </c>
      <c r="J302" s="2">
        <f t="shared" ref="J302" si="943">I302+H302</f>
        <v>14</v>
      </c>
      <c r="K302" s="15">
        <f t="shared" ref="K302" si="944">J302*C302</f>
        <v>9817.6718092566625</v>
      </c>
    </row>
    <row r="303" spans="1:11" s="14" customFormat="1" ht="15" customHeight="1">
      <c r="A303" s="28">
        <v>43717</v>
      </c>
      <c r="B303" s="4" t="s">
        <v>84</v>
      </c>
      <c r="C303" s="1">
        <f t="shared" ref="C303" si="945">500000/E303</f>
        <v>845.30853761622996</v>
      </c>
      <c r="D303" s="6" t="s">
        <v>13</v>
      </c>
      <c r="E303" s="16">
        <v>591.5</v>
      </c>
      <c r="F303" s="16">
        <v>602</v>
      </c>
      <c r="G303" s="16">
        <v>0</v>
      </c>
      <c r="H303" s="2">
        <f t="shared" ref="H303" si="946">(IF(D303="SELL",E303-F303,IF(D303="BUY",F303-E303)))</f>
        <v>10.5</v>
      </c>
      <c r="I303" s="2">
        <v>0</v>
      </c>
      <c r="J303" s="2">
        <f t="shared" ref="J303" si="947">I303+H303</f>
        <v>10.5</v>
      </c>
      <c r="K303" s="15">
        <f t="shared" ref="K303" si="948">J303*C303</f>
        <v>8875.7396449704138</v>
      </c>
    </row>
    <row r="304" spans="1:11" s="14" customFormat="1" ht="15" customHeight="1">
      <c r="A304" s="28">
        <v>43714</v>
      </c>
      <c r="B304" s="4" t="s">
        <v>15</v>
      </c>
      <c r="C304" s="1">
        <f t="shared" ref="C304" si="949">500000/E304</f>
        <v>411.52263374485597</v>
      </c>
      <c r="D304" s="6" t="s">
        <v>13</v>
      </c>
      <c r="E304" s="16">
        <v>1215</v>
      </c>
      <c r="F304" s="16">
        <v>1233</v>
      </c>
      <c r="G304" s="16">
        <v>0</v>
      </c>
      <c r="H304" s="2">
        <f t="shared" ref="H304" si="950">(IF(D304="SELL",E304-F304,IF(D304="BUY",F304-E304)))</f>
        <v>18</v>
      </c>
      <c r="I304" s="2">
        <v>0</v>
      </c>
      <c r="J304" s="2">
        <f t="shared" ref="J304" si="951">I304+H304</f>
        <v>18</v>
      </c>
      <c r="K304" s="15">
        <f t="shared" ref="K304" si="952">J304*C304</f>
        <v>7407.4074074074069</v>
      </c>
    </row>
    <row r="305" spans="1:11" s="14" customFormat="1" ht="15" customHeight="1">
      <c r="A305" s="28">
        <v>43713</v>
      </c>
      <c r="B305" s="4" t="s">
        <v>87</v>
      </c>
      <c r="C305" s="1">
        <f t="shared" ref="C305" si="953">500000/E305</f>
        <v>877.19298245614038</v>
      </c>
      <c r="D305" s="6" t="s">
        <v>13</v>
      </c>
      <c r="E305" s="16">
        <v>570</v>
      </c>
      <c r="F305" s="16">
        <v>580</v>
      </c>
      <c r="G305" s="16">
        <v>584.9</v>
      </c>
      <c r="H305" s="2">
        <f t="shared" ref="H305" si="954">(IF(D305="SELL",E305-F305,IF(D305="BUY",F305-E305)))</f>
        <v>10</v>
      </c>
      <c r="I305" s="2">
        <v>4.9000000000000004</v>
      </c>
      <c r="J305" s="2">
        <f t="shared" ref="J305" si="955">I305+H305</f>
        <v>14.9</v>
      </c>
      <c r="K305" s="15">
        <f t="shared" ref="K305" si="956">J305*C305</f>
        <v>13070.175438596492</v>
      </c>
    </row>
    <row r="306" spans="1:11" s="14" customFormat="1" ht="15" customHeight="1">
      <c r="A306" s="28">
        <v>43713</v>
      </c>
      <c r="B306" s="4" t="s">
        <v>371</v>
      </c>
      <c r="C306" s="1">
        <f t="shared" ref="C306" si="957">500000/E306</f>
        <v>880.28169014084506</v>
      </c>
      <c r="D306" s="6" t="s">
        <v>16</v>
      </c>
      <c r="E306" s="16">
        <v>568</v>
      </c>
      <c r="F306" s="16">
        <v>564.1</v>
      </c>
      <c r="G306" s="16">
        <v>0</v>
      </c>
      <c r="H306" s="2">
        <f t="shared" ref="H306" si="958">(IF(D306="SELL",E306-F306,IF(D306="BUY",F306-E306)))</f>
        <v>3.8999999999999773</v>
      </c>
      <c r="I306" s="2">
        <v>0</v>
      </c>
      <c r="J306" s="2">
        <f t="shared" ref="J306" si="959">I306+H306</f>
        <v>3.8999999999999773</v>
      </c>
      <c r="K306" s="15">
        <f t="shared" ref="K306" si="960">J306*C306</f>
        <v>3433.0985915492756</v>
      </c>
    </row>
    <row r="307" spans="1:11" s="14" customFormat="1" ht="15" customHeight="1">
      <c r="A307" s="28">
        <v>43712</v>
      </c>
      <c r="B307" s="4" t="s">
        <v>229</v>
      </c>
      <c r="C307" s="1">
        <f t="shared" ref="C307" si="961">500000/E307</f>
        <v>308.26140567200986</v>
      </c>
      <c r="D307" s="6" t="s">
        <v>16</v>
      </c>
      <c r="E307" s="16">
        <v>1622</v>
      </c>
      <c r="F307" s="16">
        <v>1598</v>
      </c>
      <c r="G307" s="16">
        <v>0</v>
      </c>
      <c r="H307" s="2">
        <f t="shared" ref="H307" si="962">(IF(D307="SELL",E307-F307,IF(D307="BUY",F307-E307)))</f>
        <v>24</v>
      </c>
      <c r="I307" s="2">
        <v>0</v>
      </c>
      <c r="J307" s="2">
        <f t="shared" ref="J307" si="963">I307+H307</f>
        <v>24</v>
      </c>
      <c r="K307" s="15">
        <f t="shared" ref="K307" si="964">J307*C307</f>
        <v>7398.2737361282361</v>
      </c>
    </row>
    <row r="308" spans="1:11" s="14" customFormat="1" ht="15" customHeight="1">
      <c r="A308" s="28">
        <v>43712</v>
      </c>
      <c r="B308" s="4" t="s">
        <v>355</v>
      </c>
      <c r="C308" s="1">
        <f t="shared" ref="C308" si="965">500000/E308</f>
        <v>357.14285714285717</v>
      </c>
      <c r="D308" s="6" t="s">
        <v>16</v>
      </c>
      <c r="E308" s="16">
        <v>1400</v>
      </c>
      <c r="F308" s="16">
        <v>1430</v>
      </c>
      <c r="G308" s="16">
        <v>0</v>
      </c>
      <c r="H308" s="2">
        <f t="shared" ref="H308" si="966">(IF(D308="SELL",E308-F308,IF(D308="BUY",F308-E308)))</f>
        <v>-30</v>
      </c>
      <c r="I308" s="2">
        <v>0</v>
      </c>
      <c r="J308" s="2">
        <f t="shared" ref="J308" si="967">I308+H308</f>
        <v>-30</v>
      </c>
      <c r="K308" s="15">
        <f t="shared" ref="K308" si="968">J308*C308</f>
        <v>-10714.285714285716</v>
      </c>
    </row>
    <row r="309" spans="1:11" s="14" customFormat="1" ht="15" customHeight="1">
      <c r="A309" s="28">
        <v>43711</v>
      </c>
      <c r="B309" s="4" t="s">
        <v>335</v>
      </c>
      <c r="C309" s="1">
        <f t="shared" ref="C309" si="969">500000/E309</f>
        <v>442.47787610619469</v>
      </c>
      <c r="D309" s="6" t="s">
        <v>13</v>
      </c>
      <c r="E309" s="16">
        <v>1130</v>
      </c>
      <c r="F309" s="16">
        <v>1130</v>
      </c>
      <c r="G309" s="16">
        <v>0</v>
      </c>
      <c r="H309" s="2">
        <f t="shared" ref="H309" si="970">(IF(D309="SELL",E309-F309,IF(D309="BUY",F309-E309)))</f>
        <v>0</v>
      </c>
      <c r="I309" s="2">
        <v>0</v>
      </c>
      <c r="J309" s="2">
        <f t="shared" ref="J309" si="971">I309+H309</f>
        <v>0</v>
      </c>
      <c r="K309" s="15">
        <f t="shared" ref="K309" si="972">J309*C309</f>
        <v>0</v>
      </c>
    </row>
    <row r="310" spans="1:11" s="14" customFormat="1" ht="15" customHeight="1">
      <c r="A310" s="28">
        <v>43707</v>
      </c>
      <c r="B310" s="4" t="s">
        <v>121</v>
      </c>
      <c r="C310" s="1">
        <f t="shared" ref="C310" si="973">500000/E310</f>
        <v>996.01593625498003</v>
      </c>
      <c r="D310" s="6" t="s">
        <v>13</v>
      </c>
      <c r="E310" s="16">
        <v>502</v>
      </c>
      <c r="F310" s="16">
        <v>510.3</v>
      </c>
      <c r="G310" s="16">
        <v>0</v>
      </c>
      <c r="H310" s="2">
        <f t="shared" ref="H310" si="974">(IF(D310="SELL",E310-F310,IF(D310="BUY",F310-E310)))</f>
        <v>8.3000000000000114</v>
      </c>
      <c r="I310" s="2">
        <v>0</v>
      </c>
      <c r="J310" s="2">
        <f t="shared" ref="J310" si="975">I310+H310</f>
        <v>8.3000000000000114</v>
      </c>
      <c r="K310" s="15">
        <f t="shared" ref="K310" si="976">J310*C310</f>
        <v>8266.9322709163462</v>
      </c>
    </row>
    <row r="311" spans="1:11" s="14" customFormat="1" ht="15" customHeight="1">
      <c r="A311" s="28">
        <v>43706</v>
      </c>
      <c r="B311" s="4" t="s">
        <v>94</v>
      </c>
      <c r="C311" s="1">
        <f t="shared" ref="C311" si="977">500000/E311</f>
        <v>815.66068515497557</v>
      </c>
      <c r="D311" s="6" t="s">
        <v>13</v>
      </c>
      <c r="E311" s="16">
        <v>613</v>
      </c>
      <c r="F311" s="16">
        <v>624</v>
      </c>
      <c r="G311" s="16">
        <v>628.29999999999995</v>
      </c>
      <c r="H311" s="2">
        <f t="shared" ref="H311" si="978">(IF(D311="SELL",E311-F311,IF(D311="BUY",F311-E311)))</f>
        <v>11</v>
      </c>
      <c r="I311" s="2">
        <v>4.3499999999999996</v>
      </c>
      <c r="J311" s="2">
        <f t="shared" ref="J311" si="979">I311+H311</f>
        <v>15.35</v>
      </c>
      <c r="K311" s="15">
        <f t="shared" ref="K311" si="980">J311*C311</f>
        <v>12520.391517128875</v>
      </c>
    </row>
    <row r="312" spans="1:11" s="14" customFormat="1" ht="15" customHeight="1">
      <c r="A312" s="28">
        <v>43706</v>
      </c>
      <c r="B312" s="4" t="s">
        <v>369</v>
      </c>
      <c r="C312" s="1">
        <f t="shared" ref="C312" si="981">500000/E312</f>
        <v>168.63406408094434</v>
      </c>
      <c r="D312" s="6" t="s">
        <v>16</v>
      </c>
      <c r="E312" s="16">
        <v>2965</v>
      </c>
      <c r="F312" s="16">
        <v>3015</v>
      </c>
      <c r="G312" s="16">
        <v>0</v>
      </c>
      <c r="H312" s="2">
        <f t="shared" ref="H312" si="982">(IF(D312="SELL",E312-F312,IF(D312="BUY",F312-E312)))</f>
        <v>-50</v>
      </c>
      <c r="I312" s="2">
        <v>0</v>
      </c>
      <c r="J312" s="2">
        <f t="shared" ref="J312" si="983">I312+H312</f>
        <v>-50</v>
      </c>
      <c r="K312" s="15">
        <f t="shared" ref="K312" si="984">J312*C312</f>
        <v>-8431.7032040472168</v>
      </c>
    </row>
    <row r="313" spans="1:11" s="14" customFormat="1" ht="15" customHeight="1">
      <c r="A313" s="28">
        <v>43705</v>
      </c>
      <c r="B313" s="4" t="s">
        <v>131</v>
      </c>
      <c r="C313" s="1">
        <f t="shared" ref="C313" si="985">500000/E313</f>
        <v>694.44444444444446</v>
      </c>
      <c r="D313" s="6" t="s">
        <v>16</v>
      </c>
      <c r="E313" s="16">
        <v>720</v>
      </c>
      <c r="F313" s="16">
        <v>710</v>
      </c>
      <c r="G313" s="16">
        <v>0</v>
      </c>
      <c r="H313" s="2">
        <f t="shared" ref="H313" si="986">(IF(D313="SELL",E313-F313,IF(D313="BUY",F313-E313)))</f>
        <v>10</v>
      </c>
      <c r="I313" s="2">
        <v>0</v>
      </c>
      <c r="J313" s="2">
        <f t="shared" ref="J313" si="987">I313+H313</f>
        <v>10</v>
      </c>
      <c r="K313" s="15">
        <f t="shared" ref="K313" si="988">J313*C313</f>
        <v>6944.4444444444443</v>
      </c>
    </row>
    <row r="314" spans="1:11" s="14" customFormat="1" ht="15" customHeight="1">
      <c r="A314" s="28">
        <v>43705</v>
      </c>
      <c r="B314" s="4" t="s">
        <v>367</v>
      </c>
      <c r="C314" s="1">
        <f t="shared" ref="C314:C315" si="989">500000/E314</f>
        <v>223.21428571428572</v>
      </c>
      <c r="D314" s="6" t="s">
        <v>16</v>
      </c>
      <c r="E314" s="16">
        <v>2240</v>
      </c>
      <c r="F314" s="16">
        <v>2226.4</v>
      </c>
      <c r="G314" s="16">
        <v>0</v>
      </c>
      <c r="H314" s="2">
        <f t="shared" ref="H314:H315" si="990">(IF(D314="SELL",E314-F314,IF(D314="BUY",F314-E314)))</f>
        <v>13.599999999999909</v>
      </c>
      <c r="I314" s="2">
        <v>0</v>
      </c>
      <c r="J314" s="2">
        <f t="shared" ref="J314:J315" si="991">I314+H314</f>
        <v>13.599999999999909</v>
      </c>
      <c r="K314" s="15">
        <f t="shared" ref="K314:K315" si="992">J314*C314</f>
        <v>3035.7142857142653</v>
      </c>
    </row>
    <row r="315" spans="1:11" s="14" customFormat="1" ht="15" customHeight="1">
      <c r="A315" s="28">
        <v>43704</v>
      </c>
      <c r="B315" s="4" t="s">
        <v>368</v>
      </c>
      <c r="C315" s="1">
        <f t="shared" si="989"/>
        <v>412.54125412541254</v>
      </c>
      <c r="D315" s="6" t="s">
        <v>13</v>
      </c>
      <c r="E315" s="16">
        <v>1212</v>
      </c>
      <c r="F315" s="16">
        <v>1236</v>
      </c>
      <c r="G315" s="16">
        <v>1259</v>
      </c>
      <c r="H315" s="2">
        <f t="shared" si="990"/>
        <v>24</v>
      </c>
      <c r="I315" s="2">
        <v>23</v>
      </c>
      <c r="J315" s="2">
        <f t="shared" si="991"/>
        <v>47</v>
      </c>
      <c r="K315" s="15">
        <f t="shared" si="992"/>
        <v>19389.438943894391</v>
      </c>
    </row>
    <row r="316" spans="1:11" s="14" customFormat="1" ht="15" customHeight="1">
      <c r="A316" s="28">
        <v>43704</v>
      </c>
      <c r="B316" s="4" t="s">
        <v>353</v>
      </c>
      <c r="C316" s="1">
        <f t="shared" ref="C316" si="993">500000/E316</f>
        <v>1008.0645161290323</v>
      </c>
      <c r="D316" s="6" t="s">
        <v>13</v>
      </c>
      <c r="E316" s="16">
        <v>496</v>
      </c>
      <c r="F316" s="16">
        <v>485</v>
      </c>
      <c r="G316" s="16">
        <v>0</v>
      </c>
      <c r="H316" s="2">
        <f t="shared" ref="H316" si="994">(IF(D316="SELL",E316-F316,IF(D316="BUY",F316-E316)))</f>
        <v>-11</v>
      </c>
      <c r="I316" s="2">
        <v>0</v>
      </c>
      <c r="J316" s="2">
        <f t="shared" ref="J316" si="995">I316+H316</f>
        <v>-11</v>
      </c>
      <c r="K316" s="15">
        <f t="shared" ref="K316" si="996">J316*C316</f>
        <v>-11088.709677419356</v>
      </c>
    </row>
    <row r="317" spans="1:11" s="14" customFormat="1" ht="15" customHeight="1">
      <c r="A317" s="28">
        <v>43703</v>
      </c>
      <c r="B317" s="4" t="s">
        <v>322</v>
      </c>
      <c r="C317" s="1">
        <f t="shared" ref="C317" si="997">500000/E317</f>
        <v>221.23893805309734</v>
      </c>
      <c r="D317" s="6" t="s">
        <v>13</v>
      </c>
      <c r="E317" s="16">
        <v>2260</v>
      </c>
      <c r="F317" s="16">
        <v>2280</v>
      </c>
      <c r="G317" s="16">
        <v>0</v>
      </c>
      <c r="H317" s="2">
        <f t="shared" ref="H317" si="998">(IF(D317="SELL",E317-F317,IF(D317="BUY",F317-E317)))</f>
        <v>20</v>
      </c>
      <c r="I317" s="2">
        <v>0</v>
      </c>
      <c r="J317" s="2">
        <f t="shared" ref="J317" si="999">I317+H317</f>
        <v>20</v>
      </c>
      <c r="K317" s="15">
        <f t="shared" ref="K317" si="1000">J317*C317</f>
        <v>4424.7787610619471</v>
      </c>
    </row>
    <row r="318" spans="1:11" s="14" customFormat="1" ht="15" customHeight="1">
      <c r="A318" s="28">
        <v>43700</v>
      </c>
      <c r="B318" s="4" t="s">
        <v>52</v>
      </c>
      <c r="C318" s="1">
        <f t="shared" ref="C318" si="1001">500000/E318</f>
        <v>831.94675540765388</v>
      </c>
      <c r="D318" s="6" t="s">
        <v>13</v>
      </c>
      <c r="E318" s="16">
        <v>601</v>
      </c>
      <c r="F318" s="16">
        <v>605.70000000000005</v>
      </c>
      <c r="G318" s="16">
        <v>0</v>
      </c>
      <c r="H318" s="2">
        <f t="shared" ref="H318" si="1002">(IF(D318="SELL",E318-F318,IF(D318="BUY",F318-E318)))</f>
        <v>4.7000000000000455</v>
      </c>
      <c r="I318" s="2">
        <v>0</v>
      </c>
      <c r="J318" s="2">
        <f t="shared" ref="J318" si="1003">I318+H318</f>
        <v>4.7000000000000455</v>
      </c>
      <c r="K318" s="15">
        <f t="shared" ref="K318" si="1004">J318*C318</f>
        <v>3910.1497504160111</v>
      </c>
    </row>
    <row r="319" spans="1:11" s="14" customFormat="1" ht="15" customHeight="1">
      <c r="A319" s="28">
        <v>43700</v>
      </c>
      <c r="B319" s="4" t="s">
        <v>366</v>
      </c>
      <c r="C319" s="1">
        <f t="shared" ref="C319" si="1005">500000/E319</f>
        <v>1075.2688172043011</v>
      </c>
      <c r="D319" s="6" t="s">
        <v>16</v>
      </c>
      <c r="E319" s="16">
        <v>465</v>
      </c>
      <c r="F319" s="16">
        <v>474</v>
      </c>
      <c r="G319" s="16">
        <v>0</v>
      </c>
      <c r="H319" s="2">
        <f t="shared" ref="H319" si="1006">(IF(D319="SELL",E319-F319,IF(D319="BUY",F319-E319)))</f>
        <v>-9</v>
      </c>
      <c r="I319" s="2">
        <v>0</v>
      </c>
      <c r="J319" s="2">
        <f t="shared" ref="J319" si="1007">I319+H319</f>
        <v>-9</v>
      </c>
      <c r="K319" s="15">
        <f t="shared" ref="K319" si="1008">J319*C319</f>
        <v>-9677.4193548387102</v>
      </c>
    </row>
    <row r="320" spans="1:11" s="14" customFormat="1" ht="15" customHeight="1">
      <c r="A320" s="28">
        <v>43699</v>
      </c>
      <c r="B320" s="4" t="s">
        <v>28</v>
      </c>
      <c r="C320" s="1">
        <f t="shared" ref="C320" si="1009">500000/E320</f>
        <v>675.67567567567562</v>
      </c>
      <c r="D320" s="6" t="s">
        <v>13</v>
      </c>
      <c r="E320" s="16">
        <v>740</v>
      </c>
      <c r="F320" s="16">
        <v>726</v>
      </c>
      <c r="G320" s="16">
        <v>0</v>
      </c>
      <c r="H320" s="2">
        <f t="shared" ref="H320" si="1010">(IF(D320="SELL",E320-F320,IF(D320="BUY",F320-E320)))</f>
        <v>-14</v>
      </c>
      <c r="I320" s="2">
        <v>0</v>
      </c>
      <c r="J320" s="2">
        <f t="shared" ref="J320" si="1011">I320+H320</f>
        <v>-14</v>
      </c>
      <c r="K320" s="15">
        <f t="shared" ref="K320" si="1012">J320*C320</f>
        <v>-9459.4594594594582</v>
      </c>
    </row>
    <row r="321" spans="1:11" s="14" customFormat="1" ht="15" customHeight="1">
      <c r="A321" s="28">
        <v>43698</v>
      </c>
      <c r="B321" s="4" t="s">
        <v>216</v>
      </c>
      <c r="C321" s="1">
        <f t="shared" ref="C321" si="1013">500000/E321</f>
        <v>494.07114624505931</v>
      </c>
      <c r="D321" s="6" t="s">
        <v>16</v>
      </c>
      <c r="E321" s="16">
        <v>1012</v>
      </c>
      <c r="F321" s="16">
        <v>1011</v>
      </c>
      <c r="G321" s="16">
        <v>0</v>
      </c>
      <c r="H321" s="2">
        <f t="shared" ref="H321" si="1014">(IF(D321="SELL",E321-F321,IF(D321="BUY",F321-E321)))</f>
        <v>1</v>
      </c>
      <c r="I321" s="2">
        <v>0</v>
      </c>
      <c r="J321" s="2">
        <f t="shared" ref="J321" si="1015">I321+H321</f>
        <v>1</v>
      </c>
      <c r="K321" s="15">
        <f t="shared" ref="K321" si="1016">J321*C321</f>
        <v>494.07114624505931</v>
      </c>
    </row>
    <row r="322" spans="1:11" s="14" customFormat="1" ht="15" customHeight="1">
      <c r="A322" s="28">
        <v>43697</v>
      </c>
      <c r="B322" s="4" t="s">
        <v>365</v>
      </c>
      <c r="C322" s="1">
        <f t="shared" ref="C322" si="1017">500000/E322</f>
        <v>738.55243722304283</v>
      </c>
      <c r="D322" s="6" t="s">
        <v>16</v>
      </c>
      <c r="E322" s="16">
        <v>677</v>
      </c>
      <c r="F322" s="16">
        <v>665</v>
      </c>
      <c r="G322" s="16">
        <v>0</v>
      </c>
      <c r="H322" s="2">
        <f t="shared" ref="H322" si="1018">(IF(D322="SELL",E322-F322,IF(D322="BUY",F322-E322)))</f>
        <v>12</v>
      </c>
      <c r="I322" s="2">
        <v>0</v>
      </c>
      <c r="J322" s="2">
        <f t="shared" ref="J322" si="1019">I322+H322</f>
        <v>12</v>
      </c>
      <c r="K322" s="15">
        <f t="shared" ref="K322" si="1020">J322*C322</f>
        <v>8862.6292466765135</v>
      </c>
    </row>
    <row r="323" spans="1:11" s="14" customFormat="1" ht="15" customHeight="1">
      <c r="A323" s="28">
        <v>43696</v>
      </c>
      <c r="B323" s="4" t="s">
        <v>310</v>
      </c>
      <c r="C323" s="1">
        <f t="shared" ref="C323" si="1021">500000/E323</f>
        <v>236.29489603024575</v>
      </c>
      <c r="D323" s="6" t="s">
        <v>13</v>
      </c>
      <c r="E323" s="16">
        <v>2116</v>
      </c>
      <c r="F323" s="16">
        <v>2127.5</v>
      </c>
      <c r="G323" s="16">
        <v>0</v>
      </c>
      <c r="H323" s="2">
        <f t="shared" ref="H323" si="1022">(IF(D323="SELL",E323-F323,IF(D323="BUY",F323-E323)))</f>
        <v>11.5</v>
      </c>
      <c r="I323" s="2">
        <v>0</v>
      </c>
      <c r="J323" s="2">
        <f t="shared" ref="J323" si="1023">I323+H323</f>
        <v>11.5</v>
      </c>
      <c r="K323" s="15">
        <f t="shared" ref="K323" si="1024">J323*C323</f>
        <v>2717.391304347826</v>
      </c>
    </row>
    <row r="324" spans="1:11" s="14" customFormat="1" ht="15" customHeight="1">
      <c r="A324" s="28">
        <v>43693</v>
      </c>
      <c r="B324" s="4" t="s">
        <v>363</v>
      </c>
      <c r="C324" s="1">
        <f t="shared" ref="C324" si="1025">500000/E324</f>
        <v>7936.5079365079364</v>
      </c>
      <c r="D324" s="6" t="s">
        <v>16</v>
      </c>
      <c r="E324" s="16">
        <v>63</v>
      </c>
      <c r="F324" s="16">
        <v>62.9</v>
      </c>
      <c r="G324" s="16">
        <v>0</v>
      </c>
      <c r="H324" s="2">
        <f t="shared" ref="H324" si="1026">(IF(D324="SELL",E324-F324,IF(D324="BUY",F324-E324)))</f>
        <v>0.10000000000000142</v>
      </c>
      <c r="I324" s="2">
        <v>0</v>
      </c>
      <c r="J324" s="2">
        <f t="shared" ref="J324" si="1027">I324+H324</f>
        <v>0.10000000000000142</v>
      </c>
      <c r="K324" s="15">
        <f t="shared" ref="K324" si="1028">J324*C324</f>
        <v>793.65079365080487</v>
      </c>
    </row>
    <row r="325" spans="1:11" s="14" customFormat="1" ht="15" customHeight="1">
      <c r="A325" s="28">
        <v>43693</v>
      </c>
      <c r="B325" s="4" t="s">
        <v>364</v>
      </c>
      <c r="C325" s="1">
        <f t="shared" ref="C325" si="1029">500000/E325</f>
        <v>2785.515320334262</v>
      </c>
      <c r="D325" s="6" t="s">
        <v>16</v>
      </c>
      <c r="E325" s="16">
        <v>179.5</v>
      </c>
      <c r="F325" s="16">
        <v>184</v>
      </c>
      <c r="G325" s="16">
        <v>0</v>
      </c>
      <c r="H325" s="2">
        <f t="shared" ref="H325" si="1030">(IF(D325="SELL",E325-F325,IF(D325="BUY",F325-E325)))</f>
        <v>-4.5</v>
      </c>
      <c r="I325" s="2">
        <v>0</v>
      </c>
      <c r="J325" s="2">
        <f t="shared" ref="J325" si="1031">I325+H325</f>
        <v>-4.5</v>
      </c>
      <c r="K325" s="15">
        <f t="shared" ref="K325" si="1032">J325*C325</f>
        <v>-12534.81894150418</v>
      </c>
    </row>
    <row r="326" spans="1:11" s="14" customFormat="1" ht="15" customHeight="1">
      <c r="A326" s="28">
        <v>43691</v>
      </c>
      <c r="B326" s="4" t="s">
        <v>333</v>
      </c>
      <c r="C326" s="1">
        <f t="shared" ref="C326" si="1033">500000/E326</f>
        <v>558.03571428571433</v>
      </c>
      <c r="D326" s="6" t="s">
        <v>13</v>
      </c>
      <c r="E326" s="16">
        <v>896</v>
      </c>
      <c r="F326" s="16">
        <v>904.7</v>
      </c>
      <c r="G326" s="16">
        <v>0</v>
      </c>
      <c r="H326" s="2">
        <f t="shared" ref="H326" si="1034">(IF(D326="SELL",E326-F326,IF(D326="BUY",F326-E326)))</f>
        <v>8.7000000000000455</v>
      </c>
      <c r="I326" s="2">
        <v>0</v>
      </c>
      <c r="J326" s="2">
        <f t="shared" ref="J326" si="1035">I326+H326</f>
        <v>8.7000000000000455</v>
      </c>
      <c r="K326" s="15">
        <f t="shared" ref="K326" si="1036">J326*C326</f>
        <v>4854.9107142857401</v>
      </c>
    </row>
    <row r="327" spans="1:11" s="14" customFormat="1" ht="15" customHeight="1">
      <c r="A327" s="28">
        <v>43690</v>
      </c>
      <c r="B327" s="4" t="s">
        <v>43</v>
      </c>
      <c r="C327" s="1">
        <f t="shared" ref="C327" si="1037">500000/E327</f>
        <v>344.82758620689657</v>
      </c>
      <c r="D327" s="6" t="s">
        <v>13</v>
      </c>
      <c r="E327" s="16">
        <v>1450</v>
      </c>
      <c r="F327" s="16">
        <v>1452.4</v>
      </c>
      <c r="G327" s="16">
        <v>0</v>
      </c>
      <c r="H327" s="2">
        <f t="shared" ref="H327" si="1038">(IF(D327="SELL",E327-F327,IF(D327="BUY",F327-E327)))</f>
        <v>2.4000000000000909</v>
      </c>
      <c r="I327" s="2">
        <v>0</v>
      </c>
      <c r="J327" s="2">
        <f t="shared" ref="J327" si="1039">I327+H327</f>
        <v>2.4000000000000909</v>
      </c>
      <c r="K327" s="15">
        <f t="shared" ref="K327" si="1040">J327*C327</f>
        <v>827.58620689658312</v>
      </c>
    </row>
    <row r="328" spans="1:11" s="14" customFormat="1" ht="15" customHeight="1">
      <c r="A328" s="4">
        <v>43686</v>
      </c>
      <c r="B328" s="4" t="s">
        <v>362</v>
      </c>
      <c r="C328" s="1">
        <f t="shared" ref="C328" si="1041">500000/E328</f>
        <v>225.73363431151242</v>
      </c>
      <c r="D328" s="6" t="s">
        <v>13</v>
      </c>
      <c r="E328" s="16">
        <v>2215</v>
      </c>
      <c r="F328" s="16">
        <v>2231.9</v>
      </c>
      <c r="G328" s="16">
        <v>0</v>
      </c>
      <c r="H328" s="2">
        <f t="shared" ref="H328" si="1042">(IF(D328="SELL",E328-F328,IF(D328="BUY",F328-E328)))</f>
        <v>16.900000000000091</v>
      </c>
      <c r="I328" s="2">
        <v>0</v>
      </c>
      <c r="J328" s="2">
        <f t="shared" ref="J328" si="1043">I328+H328</f>
        <v>16.900000000000091</v>
      </c>
      <c r="K328" s="15">
        <f t="shared" ref="K328" si="1044">J328*C328</f>
        <v>3814.8984198645803</v>
      </c>
    </row>
    <row r="329" spans="1:11" s="14" customFormat="1" ht="15" customHeight="1">
      <c r="A329" s="4">
        <v>43685</v>
      </c>
      <c r="B329" s="4" t="s">
        <v>333</v>
      </c>
      <c r="C329" s="1">
        <f t="shared" ref="C329" si="1045">500000/E329</f>
        <v>558.03571428571433</v>
      </c>
      <c r="D329" s="6" t="s">
        <v>13</v>
      </c>
      <c r="E329" s="16">
        <v>896</v>
      </c>
      <c r="F329" s="16">
        <v>905</v>
      </c>
      <c r="G329" s="16">
        <v>0</v>
      </c>
      <c r="H329" s="2">
        <f t="shared" ref="H329" si="1046">(IF(D329="SELL",E329-F329,IF(D329="BUY",F329-E329)))</f>
        <v>9</v>
      </c>
      <c r="I329" s="2">
        <v>0</v>
      </c>
      <c r="J329" s="2">
        <f t="shared" ref="J329" si="1047">I329+H329</f>
        <v>9</v>
      </c>
      <c r="K329" s="15">
        <f t="shared" ref="K329" si="1048">J329*C329</f>
        <v>5022.3214285714294</v>
      </c>
    </row>
    <row r="330" spans="1:11" s="14" customFormat="1" ht="15" customHeight="1">
      <c r="A330" s="4">
        <v>43684</v>
      </c>
      <c r="B330" s="4" t="s">
        <v>333</v>
      </c>
      <c r="C330" s="1">
        <f t="shared" ref="C330" si="1049">500000/E330</f>
        <v>558.03571428571433</v>
      </c>
      <c r="D330" s="6" t="s">
        <v>13</v>
      </c>
      <c r="E330" s="16">
        <v>896</v>
      </c>
      <c r="F330" s="16">
        <v>908</v>
      </c>
      <c r="G330" s="16">
        <v>0</v>
      </c>
      <c r="H330" s="2">
        <f t="shared" ref="H330" si="1050">(IF(D330="SELL",E330-F330,IF(D330="BUY",F330-E330)))</f>
        <v>12</v>
      </c>
      <c r="I330" s="2">
        <v>0</v>
      </c>
      <c r="J330" s="2">
        <f t="shared" ref="J330" si="1051">I330+H330</f>
        <v>12</v>
      </c>
      <c r="K330" s="15">
        <f t="shared" ref="K330" si="1052">J330*C330</f>
        <v>6696.4285714285725</v>
      </c>
    </row>
    <row r="331" spans="1:11" s="14" customFormat="1" ht="15" customHeight="1">
      <c r="A331" s="4">
        <v>43683</v>
      </c>
      <c r="B331" s="4" t="s">
        <v>124</v>
      </c>
      <c r="C331" s="1">
        <f t="shared" ref="C331" si="1053">500000/E331</f>
        <v>806.45161290322585</v>
      </c>
      <c r="D331" s="6" t="s">
        <v>13</v>
      </c>
      <c r="E331" s="16">
        <v>620</v>
      </c>
      <c r="F331" s="16">
        <v>628.5</v>
      </c>
      <c r="G331" s="16">
        <v>0</v>
      </c>
      <c r="H331" s="2">
        <f t="shared" ref="H331" si="1054">(IF(D331="SELL",E331-F331,IF(D331="BUY",F331-E331)))</f>
        <v>8.5</v>
      </c>
      <c r="I331" s="2">
        <v>0</v>
      </c>
      <c r="J331" s="2">
        <f t="shared" ref="J331" si="1055">I331+H331</f>
        <v>8.5</v>
      </c>
      <c r="K331" s="15">
        <f t="shared" ref="K331" si="1056">J331*C331</f>
        <v>6854.8387096774195</v>
      </c>
    </row>
    <row r="332" spans="1:11" s="14" customFormat="1" ht="15" customHeight="1">
      <c r="A332" s="4">
        <v>43682</v>
      </c>
      <c r="B332" s="4" t="s">
        <v>305</v>
      </c>
      <c r="C332" s="1">
        <f t="shared" ref="C332" si="1057">500000/E332</f>
        <v>1508.2956259426849</v>
      </c>
      <c r="D332" s="6" t="s">
        <v>16</v>
      </c>
      <c r="E332" s="16">
        <v>331.5</v>
      </c>
      <c r="F332" s="16">
        <v>326</v>
      </c>
      <c r="G332" s="16">
        <v>0</v>
      </c>
      <c r="H332" s="2">
        <f t="shared" ref="H332" si="1058">(IF(D332="SELL",E332-F332,IF(D332="BUY",F332-E332)))</f>
        <v>5.5</v>
      </c>
      <c r="I332" s="2">
        <v>0</v>
      </c>
      <c r="J332" s="2">
        <f t="shared" ref="J332" si="1059">I332+H332</f>
        <v>5.5</v>
      </c>
      <c r="K332" s="15">
        <f t="shared" ref="K332" si="1060">J332*C332</f>
        <v>8295.6259426847664</v>
      </c>
    </row>
    <row r="333" spans="1:11" s="14" customFormat="1" ht="15" customHeight="1">
      <c r="A333" s="4">
        <v>43679</v>
      </c>
      <c r="B333" s="4" t="s">
        <v>94</v>
      </c>
      <c r="C333" s="1">
        <f t="shared" ref="C333" si="1061">500000/E333</f>
        <v>857.63293310463121</v>
      </c>
      <c r="D333" s="6" t="s">
        <v>13</v>
      </c>
      <c r="E333" s="16">
        <v>583</v>
      </c>
      <c r="F333" s="16">
        <v>593</v>
      </c>
      <c r="G333" s="16">
        <v>0</v>
      </c>
      <c r="H333" s="2">
        <f t="shared" ref="H333" si="1062">(IF(D333="SELL",E333-F333,IF(D333="BUY",F333-E333)))</f>
        <v>10</v>
      </c>
      <c r="I333" s="2">
        <v>0</v>
      </c>
      <c r="J333" s="2">
        <f t="shared" ref="J333" si="1063">I333+H333</f>
        <v>10</v>
      </c>
      <c r="K333" s="15">
        <f t="shared" ref="K333" si="1064">J333*C333</f>
        <v>8576.3293310463123</v>
      </c>
    </row>
    <row r="334" spans="1:11" s="14" customFormat="1" ht="15" customHeight="1">
      <c r="A334" s="4">
        <v>43678</v>
      </c>
      <c r="B334" s="4" t="s">
        <v>359</v>
      </c>
      <c r="C334" s="1">
        <f t="shared" ref="C334" si="1065">500000/E334</f>
        <v>1617.5994823681656</v>
      </c>
      <c r="D334" s="6" t="s">
        <v>16</v>
      </c>
      <c r="E334" s="16">
        <v>309.10000000000002</v>
      </c>
      <c r="F334" s="16">
        <v>305</v>
      </c>
      <c r="G334" s="16">
        <v>0</v>
      </c>
      <c r="H334" s="2">
        <f t="shared" ref="H334" si="1066">(IF(D334="SELL",E334-F334,IF(D334="BUY",F334-E334)))</f>
        <v>4.1000000000000227</v>
      </c>
      <c r="I334" s="2">
        <v>0</v>
      </c>
      <c r="J334" s="2">
        <f t="shared" ref="J334" si="1067">I334+H334</f>
        <v>4.1000000000000227</v>
      </c>
      <c r="K334" s="15">
        <f t="shared" ref="K334" si="1068">J334*C334</f>
        <v>6632.1578777095156</v>
      </c>
    </row>
    <row r="335" spans="1:11" s="14" customFormat="1" ht="15" customHeight="1">
      <c r="A335" s="4">
        <v>43677</v>
      </c>
      <c r="B335" s="4" t="s">
        <v>358</v>
      </c>
      <c r="C335" s="1">
        <f t="shared" ref="C335" si="1069">500000/E335</f>
        <v>722.02166064981952</v>
      </c>
      <c r="D335" s="6" t="s">
        <v>16</v>
      </c>
      <c r="E335" s="16">
        <v>692.5</v>
      </c>
      <c r="F335" s="16">
        <v>698</v>
      </c>
      <c r="G335" s="16">
        <v>0</v>
      </c>
      <c r="H335" s="2">
        <f t="shared" ref="H335" si="1070">(IF(D335="SELL",E335-F335,IF(D335="BUY",F335-E335)))</f>
        <v>-5.5</v>
      </c>
      <c r="I335" s="2">
        <v>0</v>
      </c>
      <c r="J335" s="2">
        <f t="shared" ref="J335" si="1071">I335+H335</f>
        <v>-5.5</v>
      </c>
      <c r="K335" s="15">
        <f t="shared" ref="K335" si="1072">J335*C335</f>
        <v>-3971.1191335740073</v>
      </c>
    </row>
    <row r="336" spans="1:11" s="14" customFormat="1" ht="15" customHeight="1">
      <c r="A336" s="4">
        <v>43676</v>
      </c>
      <c r="B336" s="4" t="s">
        <v>357</v>
      </c>
      <c r="C336" s="1">
        <f t="shared" ref="C336" si="1073">500000/E336</f>
        <v>16666.666666666668</v>
      </c>
      <c r="D336" s="6" t="s">
        <v>16</v>
      </c>
      <c r="E336" s="16">
        <v>30</v>
      </c>
      <c r="F336" s="16">
        <v>29</v>
      </c>
      <c r="G336" s="16">
        <v>28</v>
      </c>
      <c r="H336" s="2">
        <f t="shared" ref="H336" si="1074">(IF(D336="SELL",E336-F336,IF(D336="BUY",F336-E336)))</f>
        <v>1</v>
      </c>
      <c r="I336" s="2">
        <v>1</v>
      </c>
      <c r="J336" s="2">
        <f t="shared" ref="J336" si="1075">I336+H336</f>
        <v>2</v>
      </c>
      <c r="K336" s="15">
        <f t="shared" ref="K336" si="1076">J336*C336</f>
        <v>33333.333333333336</v>
      </c>
    </row>
    <row r="337" spans="1:11" s="14" customFormat="1" ht="15" customHeight="1">
      <c r="A337" s="4">
        <v>43675</v>
      </c>
      <c r="B337" s="4" t="s">
        <v>124</v>
      </c>
      <c r="C337" s="1">
        <f t="shared" ref="C337:C338" si="1077">500000/E337</f>
        <v>782.47261345852894</v>
      </c>
      <c r="D337" s="6" t="s">
        <v>16</v>
      </c>
      <c r="E337" s="16">
        <v>639</v>
      </c>
      <c r="F337" s="16">
        <v>636</v>
      </c>
      <c r="G337" s="16">
        <v>0</v>
      </c>
      <c r="H337" s="2">
        <f t="shared" ref="H337" si="1078">(IF(D337="SELL",E337-F337,IF(D337="BUY",F337-E337)))</f>
        <v>3</v>
      </c>
      <c r="I337" s="2">
        <v>0</v>
      </c>
      <c r="J337" s="2">
        <f t="shared" ref="J337" si="1079">I337+H337</f>
        <v>3</v>
      </c>
      <c r="K337" s="15">
        <f t="shared" ref="K337" si="1080">J337*C337</f>
        <v>2347.4178403755868</v>
      </c>
    </row>
    <row r="338" spans="1:11" s="14" customFormat="1" ht="15" customHeight="1">
      <c r="A338" s="4">
        <v>43675</v>
      </c>
      <c r="B338" s="4" t="s">
        <v>356</v>
      </c>
      <c r="C338" s="1">
        <f t="shared" si="1077"/>
        <v>709.21985815602841</v>
      </c>
      <c r="D338" s="6" t="s">
        <v>16</v>
      </c>
      <c r="E338" s="16">
        <v>705</v>
      </c>
      <c r="F338" s="16">
        <v>723</v>
      </c>
      <c r="G338" s="16">
        <v>0</v>
      </c>
      <c r="H338" s="2">
        <f t="shared" ref="H338" si="1081">(IF(D338="SELL",E338-F338,IF(D338="BUY",F338-E338)))</f>
        <v>-18</v>
      </c>
      <c r="I338" s="2">
        <v>0</v>
      </c>
      <c r="J338" s="2">
        <f t="shared" ref="J338" si="1082">I338+H338</f>
        <v>-18</v>
      </c>
      <c r="K338" s="15">
        <f t="shared" ref="K338" si="1083">J338*C338</f>
        <v>-12765.957446808512</v>
      </c>
    </row>
    <row r="339" spans="1:11" s="14" customFormat="1" ht="15" customHeight="1">
      <c r="A339" s="4">
        <v>43672</v>
      </c>
      <c r="B339" s="4" t="s">
        <v>297</v>
      </c>
      <c r="C339" s="1">
        <f t="shared" ref="C339:C340" si="1084">500000/E339</f>
        <v>276.24309392265195</v>
      </c>
      <c r="D339" s="6" t="s">
        <v>13</v>
      </c>
      <c r="E339" s="16">
        <v>1810</v>
      </c>
      <c r="F339" s="16">
        <v>1830</v>
      </c>
      <c r="G339" s="16">
        <v>0</v>
      </c>
      <c r="H339" s="2">
        <f t="shared" ref="H339:H340" si="1085">(IF(D339="SELL",E339-F339,IF(D339="BUY",F339-E339)))</f>
        <v>20</v>
      </c>
      <c r="I339" s="2">
        <v>0</v>
      </c>
      <c r="J339" s="2">
        <f t="shared" ref="J339:J340" si="1086">I339+H339</f>
        <v>20</v>
      </c>
      <c r="K339" s="15">
        <f t="shared" ref="K339:K340" si="1087">J339*C339</f>
        <v>5524.861878453039</v>
      </c>
    </row>
    <row r="340" spans="1:11" s="14" customFormat="1" ht="15" customHeight="1">
      <c r="A340" s="4">
        <v>43672</v>
      </c>
      <c r="B340" s="4" t="s">
        <v>333</v>
      </c>
      <c r="C340" s="1">
        <f t="shared" si="1084"/>
        <v>551.87637969094919</v>
      </c>
      <c r="D340" s="6" t="s">
        <v>13</v>
      </c>
      <c r="E340" s="16">
        <v>906</v>
      </c>
      <c r="F340" s="16">
        <v>910.5</v>
      </c>
      <c r="G340" s="16">
        <v>0</v>
      </c>
      <c r="H340" s="2">
        <f t="shared" si="1085"/>
        <v>4.5</v>
      </c>
      <c r="I340" s="2">
        <v>0</v>
      </c>
      <c r="J340" s="2">
        <f t="shared" si="1086"/>
        <v>4.5</v>
      </c>
      <c r="K340" s="15">
        <f t="shared" si="1087"/>
        <v>2483.4437086092712</v>
      </c>
    </row>
    <row r="341" spans="1:11" s="14" customFormat="1" ht="15" customHeight="1">
      <c r="A341" s="4">
        <v>43671</v>
      </c>
      <c r="B341" s="4" t="s">
        <v>297</v>
      </c>
      <c r="C341" s="1">
        <f t="shared" ref="C341:C342" si="1088">500000/E341</f>
        <v>277.77777777777777</v>
      </c>
      <c r="D341" s="6" t="s">
        <v>13</v>
      </c>
      <c r="E341" s="16">
        <v>1800</v>
      </c>
      <c r="F341" s="16">
        <v>1770</v>
      </c>
      <c r="G341" s="16">
        <v>0</v>
      </c>
      <c r="H341" s="2">
        <f t="shared" ref="H341:H342" si="1089">(IF(D341="SELL",E341-F341,IF(D341="BUY",F341-E341)))</f>
        <v>-30</v>
      </c>
      <c r="I341" s="2">
        <v>0</v>
      </c>
      <c r="J341" s="2">
        <f t="shared" ref="J341:J342" si="1090">I341+H341</f>
        <v>-30</v>
      </c>
      <c r="K341" s="15">
        <f t="shared" ref="K341:K342" si="1091">J341*C341</f>
        <v>-8333.3333333333339</v>
      </c>
    </row>
    <row r="342" spans="1:11" s="14" customFormat="1" ht="15" customHeight="1">
      <c r="A342" s="4">
        <v>43671</v>
      </c>
      <c r="B342" s="4" t="s">
        <v>124</v>
      </c>
      <c r="C342" s="1">
        <f t="shared" si="1088"/>
        <v>776.3975155279503</v>
      </c>
      <c r="D342" s="6" t="s">
        <v>16</v>
      </c>
      <c r="E342" s="16">
        <v>644</v>
      </c>
      <c r="F342" s="16">
        <v>655</v>
      </c>
      <c r="G342" s="16">
        <v>0</v>
      </c>
      <c r="H342" s="2">
        <f t="shared" si="1089"/>
        <v>-11</v>
      </c>
      <c r="I342" s="2">
        <v>0</v>
      </c>
      <c r="J342" s="2">
        <f t="shared" si="1090"/>
        <v>-11</v>
      </c>
      <c r="K342" s="15">
        <f t="shared" si="1091"/>
        <v>-8540.3726708074537</v>
      </c>
    </row>
    <row r="343" spans="1:11" s="14" customFormat="1" ht="15" customHeight="1">
      <c r="A343" s="4">
        <v>43670</v>
      </c>
      <c r="B343" s="4" t="s">
        <v>352</v>
      </c>
      <c r="C343" s="1">
        <f t="shared" ref="C343:C344" si="1092">500000/E343</f>
        <v>751.87969924812035</v>
      </c>
      <c r="D343" s="6" t="s">
        <v>16</v>
      </c>
      <c r="E343" s="16">
        <v>665</v>
      </c>
      <c r="F343" s="16">
        <v>655</v>
      </c>
      <c r="G343" s="16">
        <v>0</v>
      </c>
      <c r="H343" s="2">
        <f t="shared" ref="H343:H344" si="1093">(IF(D343="SELL",E343-F343,IF(D343="BUY",F343-E343)))</f>
        <v>10</v>
      </c>
      <c r="I343" s="2">
        <v>0</v>
      </c>
      <c r="J343" s="2">
        <f t="shared" ref="J343:J344" si="1094">I343+H343</f>
        <v>10</v>
      </c>
      <c r="K343" s="15">
        <f t="shared" ref="K343:K344" si="1095">J343*C343</f>
        <v>7518.7969924812032</v>
      </c>
    </row>
    <row r="344" spans="1:11" s="14" customFormat="1" ht="15" customHeight="1">
      <c r="A344" s="4">
        <v>43670</v>
      </c>
      <c r="B344" s="4" t="s">
        <v>322</v>
      </c>
      <c r="C344" s="1">
        <f t="shared" si="1092"/>
        <v>240.38461538461539</v>
      </c>
      <c r="D344" s="6" t="s">
        <v>16</v>
      </c>
      <c r="E344" s="16">
        <v>2080</v>
      </c>
      <c r="F344" s="16">
        <v>2098</v>
      </c>
      <c r="G344" s="16">
        <v>0</v>
      </c>
      <c r="H344" s="2">
        <f t="shared" si="1093"/>
        <v>-18</v>
      </c>
      <c r="I344" s="2">
        <v>0</v>
      </c>
      <c r="J344" s="2">
        <f t="shared" si="1094"/>
        <v>-18</v>
      </c>
      <c r="K344" s="15">
        <f t="shared" si="1095"/>
        <v>-4326.9230769230771</v>
      </c>
    </row>
    <row r="345" spans="1:11" s="14" customFormat="1" ht="15" customHeight="1">
      <c r="A345" s="4">
        <v>43669</v>
      </c>
      <c r="B345" s="4" t="s">
        <v>44</v>
      </c>
      <c r="C345" s="1">
        <f t="shared" ref="C345" si="1096">500000/E345</f>
        <v>9009.0090090090089</v>
      </c>
      <c r="D345" s="6" t="s">
        <v>13</v>
      </c>
      <c r="E345" s="16">
        <v>55.5</v>
      </c>
      <c r="F345" s="16">
        <v>56.5</v>
      </c>
      <c r="G345" s="16">
        <v>0</v>
      </c>
      <c r="H345" s="2">
        <f t="shared" ref="H345" si="1097">(IF(D345="SELL",E345-F345,IF(D345="BUY",F345-E345)))</f>
        <v>1</v>
      </c>
      <c r="I345" s="2">
        <v>0</v>
      </c>
      <c r="J345" s="2">
        <f t="shared" ref="J345" si="1098">I345+H345</f>
        <v>1</v>
      </c>
      <c r="K345" s="15">
        <f t="shared" ref="K345" si="1099">J345*C345</f>
        <v>9009.0090090090089</v>
      </c>
    </row>
    <row r="346" spans="1:11" s="14" customFormat="1" ht="15" customHeight="1">
      <c r="A346" s="4">
        <v>43668</v>
      </c>
      <c r="B346" s="4" t="s">
        <v>355</v>
      </c>
      <c r="C346" s="1">
        <f t="shared" ref="C346" si="1100">500000/E346</f>
        <v>344.82758620689657</v>
      </c>
      <c r="D346" s="6" t="s">
        <v>16</v>
      </c>
      <c r="E346" s="16">
        <v>1450</v>
      </c>
      <c r="F346" s="16">
        <v>1470</v>
      </c>
      <c r="G346" s="16">
        <v>0</v>
      </c>
      <c r="H346" s="2">
        <f t="shared" ref="H346" si="1101">(IF(D346="SELL",E346-F346,IF(D346="BUY",F346-E346)))</f>
        <v>-20</v>
      </c>
      <c r="I346" s="2">
        <v>0</v>
      </c>
      <c r="J346" s="2">
        <f t="shared" ref="J346" si="1102">I346+H346</f>
        <v>-20</v>
      </c>
      <c r="K346" s="15">
        <f t="shared" ref="K346" si="1103">J346*C346</f>
        <v>-6896.5517241379312</v>
      </c>
    </row>
    <row r="347" spans="1:11" s="14" customFormat="1" ht="15" customHeight="1">
      <c r="A347" s="4">
        <v>43665</v>
      </c>
      <c r="B347" s="4" t="s">
        <v>333</v>
      </c>
      <c r="C347" s="1">
        <f t="shared" ref="C347" si="1104">500000/E347</f>
        <v>541.71180931744311</v>
      </c>
      <c r="D347" s="6" t="s">
        <v>16</v>
      </c>
      <c r="E347" s="16">
        <v>923</v>
      </c>
      <c r="F347" s="16">
        <v>911.5</v>
      </c>
      <c r="G347" s="16">
        <v>0</v>
      </c>
      <c r="H347" s="2">
        <f t="shared" ref="H347" si="1105">(IF(D347="SELL",E347-F347,IF(D347="BUY",F347-E347)))</f>
        <v>11.5</v>
      </c>
      <c r="I347" s="2">
        <v>0</v>
      </c>
      <c r="J347" s="2">
        <f t="shared" ref="J347" si="1106">I347+H347</f>
        <v>11.5</v>
      </c>
      <c r="K347" s="15">
        <f t="shared" ref="K347" si="1107">J347*C347</f>
        <v>6229.6858071505958</v>
      </c>
    </row>
    <row r="348" spans="1:11" s="14" customFormat="1" ht="15" customHeight="1">
      <c r="A348" s="4">
        <v>43664</v>
      </c>
      <c r="B348" s="4" t="s">
        <v>333</v>
      </c>
      <c r="C348" s="1">
        <f t="shared" ref="C348" si="1108">500000/E348</f>
        <v>531.91489361702122</v>
      </c>
      <c r="D348" s="6" t="s">
        <v>16</v>
      </c>
      <c r="E348" s="16">
        <v>940</v>
      </c>
      <c r="F348" s="16">
        <v>934</v>
      </c>
      <c r="G348" s="16">
        <v>0</v>
      </c>
      <c r="H348" s="2">
        <f t="shared" ref="H348" si="1109">(IF(D348="SELL",E348-F348,IF(D348="BUY",F348-E348)))</f>
        <v>6</v>
      </c>
      <c r="I348" s="2">
        <v>0</v>
      </c>
      <c r="J348" s="2">
        <f t="shared" ref="J348" si="1110">I348+H348</f>
        <v>6</v>
      </c>
      <c r="K348" s="15">
        <f t="shared" ref="K348" si="1111">J348*C348</f>
        <v>3191.4893617021271</v>
      </c>
    </row>
    <row r="349" spans="1:11" s="14" customFormat="1" ht="15" customHeight="1">
      <c r="A349" s="4">
        <v>43663</v>
      </c>
      <c r="B349" s="4" t="s">
        <v>295</v>
      </c>
      <c r="C349" s="1">
        <f t="shared" ref="C349" si="1112">500000/E349</f>
        <v>660.50198150594451</v>
      </c>
      <c r="D349" s="6" t="s">
        <v>13</v>
      </c>
      <c r="E349" s="16">
        <v>757</v>
      </c>
      <c r="F349" s="16">
        <v>753</v>
      </c>
      <c r="G349" s="16">
        <v>0</v>
      </c>
      <c r="H349" s="2">
        <f t="shared" ref="H349" si="1113">(IF(D349="SELL",E349-F349,IF(D349="BUY",F349-E349)))</f>
        <v>-4</v>
      </c>
      <c r="I349" s="2">
        <v>0</v>
      </c>
      <c r="J349" s="2">
        <f t="shared" ref="J349" si="1114">I349+H349</f>
        <v>-4</v>
      </c>
      <c r="K349" s="15">
        <f t="shared" ref="K349" si="1115">J349*C349</f>
        <v>-2642.0079260237781</v>
      </c>
    </row>
    <row r="350" spans="1:11" s="14" customFormat="1" ht="15" customHeight="1">
      <c r="A350" s="4">
        <v>43663</v>
      </c>
      <c r="B350" s="4" t="s">
        <v>354</v>
      </c>
      <c r="C350" s="1">
        <f t="shared" ref="C350" si="1116">500000/E350</f>
        <v>2222.2222222222222</v>
      </c>
      <c r="D350" s="6" t="s">
        <v>13</v>
      </c>
      <c r="E350" s="16">
        <v>225</v>
      </c>
      <c r="F350" s="16">
        <v>220</v>
      </c>
      <c r="G350" s="16">
        <v>0</v>
      </c>
      <c r="H350" s="2">
        <f t="shared" ref="H350" si="1117">(IF(D350="SELL",E350-F350,IF(D350="BUY",F350-E350)))</f>
        <v>-5</v>
      </c>
      <c r="I350" s="2">
        <v>0</v>
      </c>
      <c r="J350" s="2">
        <f t="shared" ref="J350" si="1118">I350+H350</f>
        <v>-5</v>
      </c>
      <c r="K350" s="15">
        <f t="shared" ref="K350" si="1119">J350*C350</f>
        <v>-11111.111111111111</v>
      </c>
    </row>
    <row r="351" spans="1:11" s="14" customFormat="1" ht="15" customHeight="1">
      <c r="A351" s="4">
        <v>43662</v>
      </c>
      <c r="B351" s="4" t="s">
        <v>351</v>
      </c>
      <c r="C351" s="1">
        <f t="shared" ref="C351" si="1120">500000/E351</f>
        <v>2857.1428571428573</v>
      </c>
      <c r="D351" s="6" t="s">
        <v>13</v>
      </c>
      <c r="E351" s="16">
        <v>175</v>
      </c>
      <c r="F351" s="16">
        <v>172.5</v>
      </c>
      <c r="G351" s="16">
        <v>0</v>
      </c>
      <c r="H351" s="2">
        <f t="shared" ref="H351" si="1121">(IF(D351="SELL",E351-F351,IF(D351="BUY",F351-E351)))</f>
        <v>-2.5</v>
      </c>
      <c r="I351" s="2">
        <v>0</v>
      </c>
      <c r="J351" s="2">
        <f t="shared" ref="J351" si="1122">I351+H351</f>
        <v>-2.5</v>
      </c>
      <c r="K351" s="15">
        <f t="shared" ref="K351" si="1123">J351*C351</f>
        <v>-7142.8571428571431</v>
      </c>
    </row>
    <row r="352" spans="1:11" s="14" customFormat="1" ht="15" customHeight="1">
      <c r="A352" s="4">
        <v>43657</v>
      </c>
      <c r="B352" s="4" t="s">
        <v>350</v>
      </c>
      <c r="C352" s="1">
        <f t="shared" ref="C352" si="1124">500000/E352</f>
        <v>1084.5986984815618</v>
      </c>
      <c r="D352" s="6" t="s">
        <v>13</v>
      </c>
      <c r="E352" s="16">
        <v>461</v>
      </c>
      <c r="F352" s="16">
        <v>471</v>
      </c>
      <c r="G352" s="16">
        <v>0</v>
      </c>
      <c r="H352" s="2">
        <f t="shared" ref="H352" si="1125">(IF(D352="SELL",E352-F352,IF(D352="BUY",F352-E352)))</f>
        <v>10</v>
      </c>
      <c r="I352" s="2">
        <v>0</v>
      </c>
      <c r="J352" s="2">
        <f t="shared" ref="J352" si="1126">I352+H352</f>
        <v>10</v>
      </c>
      <c r="K352" s="15">
        <f t="shared" ref="K352" si="1127">J352*C352</f>
        <v>10845.986984815618</v>
      </c>
    </row>
    <row r="353" spans="1:11" s="14" customFormat="1" ht="15" customHeight="1">
      <c r="A353" s="4">
        <v>43655</v>
      </c>
      <c r="B353" s="4" t="s">
        <v>44</v>
      </c>
      <c r="C353" s="1">
        <f t="shared" ref="C353:C354" si="1128">500000/E353</f>
        <v>8403.361344537816</v>
      </c>
      <c r="D353" s="6" t="s">
        <v>16</v>
      </c>
      <c r="E353" s="16">
        <v>59.5</v>
      </c>
      <c r="F353" s="16">
        <v>59.25</v>
      </c>
      <c r="G353" s="16">
        <v>0</v>
      </c>
      <c r="H353" s="2">
        <f t="shared" ref="H353:H354" si="1129">(IF(D353="SELL",E353-F353,IF(D353="BUY",F353-E353)))</f>
        <v>0.25</v>
      </c>
      <c r="I353" s="2">
        <v>0</v>
      </c>
      <c r="J353" s="2">
        <f t="shared" ref="J353:J354" si="1130">I353+H353</f>
        <v>0.25</v>
      </c>
      <c r="K353" s="15">
        <f t="shared" ref="K353:K354" si="1131">J353*C353</f>
        <v>2100.840336134454</v>
      </c>
    </row>
    <row r="354" spans="1:11" s="14" customFormat="1" ht="15" customHeight="1">
      <c r="A354" s="4">
        <v>43655</v>
      </c>
      <c r="B354" s="4" t="s">
        <v>87</v>
      </c>
      <c r="C354" s="1">
        <f t="shared" si="1128"/>
        <v>531.91489361702122</v>
      </c>
      <c r="D354" s="6" t="s">
        <v>16</v>
      </c>
      <c r="E354" s="16">
        <v>940</v>
      </c>
      <c r="F354" s="16">
        <v>940</v>
      </c>
      <c r="G354" s="16">
        <v>0</v>
      </c>
      <c r="H354" s="2">
        <f t="shared" si="1129"/>
        <v>0</v>
      </c>
      <c r="I354" s="2">
        <v>0</v>
      </c>
      <c r="J354" s="2">
        <f t="shared" si="1130"/>
        <v>0</v>
      </c>
      <c r="K354" s="15">
        <f t="shared" si="1131"/>
        <v>0</v>
      </c>
    </row>
    <row r="355" spans="1:11" s="14" customFormat="1" ht="15" customHeight="1">
      <c r="A355" s="4">
        <v>43654</v>
      </c>
      <c r="B355" s="4" t="s">
        <v>348</v>
      </c>
      <c r="C355" s="1">
        <f t="shared" ref="C355:C357" si="1132">500000/E355</f>
        <v>5050.5050505050503</v>
      </c>
      <c r="D355" s="6" t="s">
        <v>16</v>
      </c>
      <c r="E355" s="16">
        <v>99</v>
      </c>
      <c r="F355" s="16">
        <v>97</v>
      </c>
      <c r="G355" s="16">
        <v>95</v>
      </c>
      <c r="H355" s="2">
        <f t="shared" ref="H355:H357" si="1133">(IF(D355="SELL",E355-F355,IF(D355="BUY",F355-E355)))</f>
        <v>2</v>
      </c>
      <c r="I355" s="2">
        <v>2</v>
      </c>
      <c r="J355" s="2">
        <f t="shared" ref="J355:J357" si="1134">I355+H355</f>
        <v>4</v>
      </c>
      <c r="K355" s="15">
        <f t="shared" ref="K355:K357" si="1135">J355*C355</f>
        <v>20202.020202020201</v>
      </c>
    </row>
    <row r="356" spans="1:11" s="14" customFormat="1" ht="15" customHeight="1">
      <c r="A356" s="4">
        <v>43654</v>
      </c>
      <c r="B356" s="4" t="s">
        <v>349</v>
      </c>
      <c r="C356" s="1">
        <f t="shared" si="1132"/>
        <v>333.33333333333331</v>
      </c>
      <c r="D356" s="6" t="s">
        <v>16</v>
      </c>
      <c r="E356" s="16">
        <v>1500</v>
      </c>
      <c r="F356" s="16">
        <v>1480</v>
      </c>
      <c r="G356" s="16">
        <v>0</v>
      </c>
      <c r="H356" s="2">
        <f t="shared" si="1133"/>
        <v>20</v>
      </c>
      <c r="I356" s="2">
        <v>0</v>
      </c>
      <c r="J356" s="2">
        <f t="shared" si="1134"/>
        <v>20</v>
      </c>
      <c r="K356" s="15">
        <f t="shared" si="1135"/>
        <v>6666.6666666666661</v>
      </c>
    </row>
    <row r="357" spans="1:11" s="14" customFormat="1" ht="15" customHeight="1">
      <c r="A357" s="4">
        <v>43654</v>
      </c>
      <c r="B357" s="4" t="s">
        <v>347</v>
      </c>
      <c r="C357" s="1">
        <f t="shared" si="1132"/>
        <v>2272.7272727272725</v>
      </c>
      <c r="D357" s="6" t="s">
        <v>16</v>
      </c>
      <c r="E357" s="16">
        <v>220</v>
      </c>
      <c r="F357" s="16">
        <v>225</v>
      </c>
      <c r="G357" s="16">
        <v>0</v>
      </c>
      <c r="H357" s="2">
        <f t="shared" si="1133"/>
        <v>-5</v>
      </c>
      <c r="I357" s="2">
        <v>0</v>
      </c>
      <c r="J357" s="2">
        <f t="shared" si="1134"/>
        <v>-5</v>
      </c>
      <c r="K357" s="15">
        <f t="shared" si="1135"/>
        <v>-11363.636363636362</v>
      </c>
    </row>
    <row r="358" spans="1:11" s="14" customFormat="1" ht="15" customHeight="1">
      <c r="A358" s="4">
        <v>43651</v>
      </c>
      <c r="B358" s="4" t="s">
        <v>326</v>
      </c>
      <c r="C358" s="1">
        <f t="shared" ref="C358" si="1136">500000/E358</f>
        <v>2976.1904761904761</v>
      </c>
      <c r="D358" s="6" t="s">
        <v>16</v>
      </c>
      <c r="E358" s="16">
        <v>168</v>
      </c>
      <c r="F358" s="16">
        <v>165.6</v>
      </c>
      <c r="G358" s="16">
        <v>0</v>
      </c>
      <c r="H358" s="2">
        <f t="shared" ref="H358" si="1137">(IF(D358="SELL",E358-F358,IF(D358="BUY",F358-E358)))</f>
        <v>2.4000000000000057</v>
      </c>
      <c r="I358" s="2">
        <v>0</v>
      </c>
      <c r="J358" s="2">
        <f t="shared" ref="J358" si="1138">I358+H358</f>
        <v>2.4000000000000057</v>
      </c>
      <c r="K358" s="15">
        <f t="shared" ref="K358" si="1139">J358*C358</f>
        <v>7142.8571428571595</v>
      </c>
    </row>
    <row r="359" spans="1:11" s="14" customFormat="1" ht="15" customHeight="1">
      <c r="A359" s="4">
        <v>43650</v>
      </c>
      <c r="B359" s="4" t="s">
        <v>65</v>
      </c>
      <c r="C359" s="1">
        <f t="shared" ref="C359:C360" si="1140">500000/E359</f>
        <v>294.11764705882354</v>
      </c>
      <c r="D359" s="6" t="s">
        <v>13</v>
      </c>
      <c r="E359" s="16">
        <v>1700</v>
      </c>
      <c r="F359" s="16">
        <v>1691</v>
      </c>
      <c r="G359" s="16">
        <v>0</v>
      </c>
      <c r="H359" s="2">
        <f t="shared" ref="H359:H360" si="1141">(IF(D359="SELL",E359-F359,IF(D359="BUY",F359-E359)))</f>
        <v>-9</v>
      </c>
      <c r="I359" s="2">
        <v>0</v>
      </c>
      <c r="J359" s="2">
        <f t="shared" ref="J359:J360" si="1142">I359+H359</f>
        <v>-9</v>
      </c>
      <c r="K359" s="15">
        <f t="shared" ref="K359:K360" si="1143">J359*C359</f>
        <v>-2647.0588235294117</v>
      </c>
    </row>
    <row r="360" spans="1:11" s="14" customFormat="1" ht="15" customHeight="1">
      <c r="A360" s="4">
        <v>43650</v>
      </c>
      <c r="B360" s="4" t="s">
        <v>44</v>
      </c>
      <c r="C360" s="1">
        <f t="shared" si="1140"/>
        <v>7812.5</v>
      </c>
      <c r="D360" s="6" t="s">
        <v>16</v>
      </c>
      <c r="E360" s="16">
        <v>64</v>
      </c>
      <c r="F360" s="16">
        <v>66</v>
      </c>
      <c r="G360" s="16">
        <v>0</v>
      </c>
      <c r="H360" s="2">
        <f t="shared" si="1141"/>
        <v>-2</v>
      </c>
      <c r="I360" s="2">
        <v>0</v>
      </c>
      <c r="J360" s="2">
        <f t="shared" si="1142"/>
        <v>-2</v>
      </c>
      <c r="K360" s="15">
        <f t="shared" si="1143"/>
        <v>-15625</v>
      </c>
    </row>
    <row r="361" spans="1:11" s="14" customFormat="1" ht="15" customHeight="1">
      <c r="A361" s="4">
        <v>43649</v>
      </c>
      <c r="B361" s="4" t="s">
        <v>63</v>
      </c>
      <c r="C361" s="1">
        <f t="shared" ref="C361" si="1144">500000/E361</f>
        <v>320.5128205128205</v>
      </c>
      <c r="D361" s="6" t="s">
        <v>16</v>
      </c>
      <c r="E361" s="16">
        <v>1560</v>
      </c>
      <c r="F361" s="16">
        <v>1566</v>
      </c>
      <c r="G361" s="16">
        <v>0</v>
      </c>
      <c r="H361" s="2">
        <f t="shared" ref="H361" si="1145">(IF(D361="SELL",E361-F361,IF(D361="BUY",F361-E361)))</f>
        <v>-6</v>
      </c>
      <c r="I361" s="2">
        <v>0</v>
      </c>
      <c r="J361" s="2">
        <f t="shared" ref="J361" si="1146">I361+H361</f>
        <v>-6</v>
      </c>
      <c r="K361" s="15">
        <f t="shared" ref="K361" si="1147">J361*C361</f>
        <v>-1923.0769230769229</v>
      </c>
    </row>
    <row r="362" spans="1:11" s="14" customFormat="1" ht="15" customHeight="1">
      <c r="A362" s="4">
        <v>43648</v>
      </c>
      <c r="B362" s="4" t="s">
        <v>40</v>
      </c>
      <c r="C362" s="1">
        <f t="shared" ref="C362" si="1148">500000/E362</f>
        <v>369.00369003690037</v>
      </c>
      <c r="D362" s="6" t="s">
        <v>16</v>
      </c>
      <c r="E362" s="16">
        <v>1355</v>
      </c>
      <c r="F362" s="16">
        <v>1357</v>
      </c>
      <c r="G362" s="16">
        <v>0</v>
      </c>
      <c r="H362" s="2">
        <f t="shared" ref="H362" si="1149">(IF(D362="SELL",E362-F362,IF(D362="BUY",F362-E362)))</f>
        <v>-2</v>
      </c>
      <c r="I362" s="2">
        <v>0</v>
      </c>
      <c r="J362" s="2">
        <f t="shared" ref="J362" si="1150">I362+H362</f>
        <v>-2</v>
      </c>
      <c r="K362" s="15">
        <f t="shared" ref="K362" si="1151">J362*C362</f>
        <v>-738.00738007380073</v>
      </c>
    </row>
    <row r="363" spans="1:11" s="14" customFormat="1" ht="15" customHeight="1">
      <c r="A363" s="4">
        <v>43644</v>
      </c>
      <c r="B363" s="4" t="s">
        <v>44</v>
      </c>
      <c r="C363" s="1">
        <f t="shared" ref="C363" si="1152">500000/E363</f>
        <v>7462.686567164179</v>
      </c>
      <c r="D363" s="6" t="s">
        <v>16</v>
      </c>
      <c r="E363" s="16">
        <v>67</v>
      </c>
      <c r="F363" s="16">
        <v>65.8</v>
      </c>
      <c r="G363" s="16">
        <v>0</v>
      </c>
      <c r="H363" s="2">
        <f t="shared" ref="H363" si="1153">(IF(D363="SELL",E363-F363,IF(D363="BUY",F363-E363)))</f>
        <v>1.2000000000000028</v>
      </c>
      <c r="I363" s="2">
        <v>0</v>
      </c>
      <c r="J363" s="2">
        <f t="shared" ref="J363" si="1154">I363+H363</f>
        <v>1.2000000000000028</v>
      </c>
      <c r="K363" s="15">
        <f t="shared" ref="K363" si="1155">J363*C363</f>
        <v>8955.2238805970355</v>
      </c>
    </row>
    <row r="364" spans="1:11" s="14" customFormat="1" ht="15" customHeight="1">
      <c r="A364" s="4">
        <v>43642</v>
      </c>
      <c r="B364" s="4" t="s">
        <v>44</v>
      </c>
      <c r="C364" s="1">
        <f t="shared" ref="C364" si="1156">500000/E364</f>
        <v>7462.686567164179</v>
      </c>
      <c r="D364" s="6" t="s">
        <v>13</v>
      </c>
      <c r="E364" s="16">
        <v>67</v>
      </c>
      <c r="F364" s="16">
        <v>69</v>
      </c>
      <c r="G364" s="16">
        <v>72</v>
      </c>
      <c r="H364" s="2">
        <f t="shared" ref="H364" si="1157">(IF(D364="SELL",E364-F364,IF(D364="BUY",F364-E364)))</f>
        <v>2</v>
      </c>
      <c r="I364" s="2">
        <v>3</v>
      </c>
      <c r="J364" s="2">
        <f t="shared" ref="J364" si="1158">I364+H364</f>
        <v>5</v>
      </c>
      <c r="K364" s="15">
        <f t="shared" ref="K364" si="1159">J364*C364</f>
        <v>37313.432835820895</v>
      </c>
    </row>
    <row r="365" spans="1:11" s="14" customFormat="1" ht="15" customHeight="1">
      <c r="A365" s="4">
        <v>43641</v>
      </c>
      <c r="B365" s="4" t="s">
        <v>317</v>
      </c>
      <c r="C365" s="1">
        <f t="shared" ref="C365:C366" si="1160">500000/E365</f>
        <v>326.79738562091501</v>
      </c>
      <c r="D365" s="6" t="s">
        <v>16</v>
      </c>
      <c r="E365" s="16">
        <v>1530</v>
      </c>
      <c r="F365" s="16">
        <v>1534</v>
      </c>
      <c r="G365" s="16">
        <v>0</v>
      </c>
      <c r="H365" s="2">
        <f t="shared" ref="H365:H366" si="1161">(IF(D365="SELL",E365-F365,IF(D365="BUY",F365-E365)))</f>
        <v>-4</v>
      </c>
      <c r="I365" s="2">
        <v>0</v>
      </c>
      <c r="J365" s="2">
        <f t="shared" ref="J365:J366" si="1162">I365+H365</f>
        <v>-4</v>
      </c>
      <c r="K365" s="15">
        <f t="shared" ref="K365:K366" si="1163">J365*C365</f>
        <v>-1307.18954248366</v>
      </c>
    </row>
    <row r="366" spans="1:11" s="14" customFormat="1" ht="15" customHeight="1">
      <c r="A366" s="4">
        <v>43640</v>
      </c>
      <c r="B366" s="4" t="s">
        <v>129</v>
      </c>
      <c r="C366" s="1">
        <f t="shared" si="1160"/>
        <v>531.91489361702122</v>
      </c>
      <c r="D366" s="6" t="s">
        <v>13</v>
      </c>
      <c r="E366" s="16">
        <v>940</v>
      </c>
      <c r="F366" s="16">
        <v>930</v>
      </c>
      <c r="G366" s="16">
        <v>0</v>
      </c>
      <c r="H366" s="2">
        <f t="shared" si="1161"/>
        <v>-10</v>
      </c>
      <c r="I366" s="2">
        <v>0</v>
      </c>
      <c r="J366" s="2">
        <f t="shared" si="1162"/>
        <v>-10</v>
      </c>
      <c r="K366" s="15">
        <f t="shared" si="1163"/>
        <v>-5319.1489361702124</v>
      </c>
    </row>
    <row r="367" spans="1:11" s="14" customFormat="1" ht="15" customHeight="1">
      <c r="A367" s="4">
        <v>43640</v>
      </c>
      <c r="B367" s="4" t="s">
        <v>280</v>
      </c>
      <c r="C367" s="1">
        <f t="shared" ref="C367:C368" si="1164">500000/E367</f>
        <v>3300.3300330033003</v>
      </c>
      <c r="D367" s="6" t="s">
        <v>16</v>
      </c>
      <c r="E367" s="16">
        <v>151.5</v>
      </c>
      <c r="F367" s="16">
        <v>152</v>
      </c>
      <c r="G367" s="16">
        <v>0</v>
      </c>
      <c r="H367" s="2">
        <f t="shared" ref="H367:H368" si="1165">(IF(D367="SELL",E367-F367,IF(D367="BUY",F367-E367)))</f>
        <v>-0.5</v>
      </c>
      <c r="I367" s="2">
        <v>0</v>
      </c>
      <c r="J367" s="2">
        <f t="shared" ref="J367:J368" si="1166">I367+H367</f>
        <v>-0.5</v>
      </c>
      <c r="K367" s="15">
        <f t="shared" ref="K367:K368" si="1167">J367*C367</f>
        <v>-1650.1650165016501</v>
      </c>
    </row>
    <row r="368" spans="1:11" s="14" customFormat="1" ht="15" customHeight="1">
      <c r="A368" s="4">
        <v>43637</v>
      </c>
      <c r="B368" s="4" t="s">
        <v>306</v>
      </c>
      <c r="C368" s="1">
        <f t="shared" si="1164"/>
        <v>1030.9278350515465</v>
      </c>
      <c r="D368" s="6" t="s">
        <v>13</v>
      </c>
      <c r="E368" s="16">
        <v>485</v>
      </c>
      <c r="F368" s="16">
        <v>490</v>
      </c>
      <c r="G368" s="16">
        <v>0</v>
      </c>
      <c r="H368" s="2">
        <f t="shared" si="1165"/>
        <v>5</v>
      </c>
      <c r="I368" s="2">
        <v>0</v>
      </c>
      <c r="J368" s="2">
        <f t="shared" si="1166"/>
        <v>5</v>
      </c>
      <c r="K368" s="15">
        <f t="shared" si="1167"/>
        <v>5154.6391752577329</v>
      </c>
    </row>
    <row r="369" spans="1:11" s="14" customFormat="1" ht="15" customHeight="1">
      <c r="A369" s="4">
        <v>43637</v>
      </c>
      <c r="B369" s="4" t="s">
        <v>275</v>
      </c>
      <c r="C369" s="1">
        <f t="shared" ref="C369" si="1168">500000/E369</f>
        <v>602.40963855421683</v>
      </c>
      <c r="D369" s="6" t="s">
        <v>13</v>
      </c>
      <c r="E369" s="16">
        <v>830</v>
      </c>
      <c r="F369" s="16">
        <v>840</v>
      </c>
      <c r="G369" s="16">
        <v>0</v>
      </c>
      <c r="H369" s="2">
        <f t="shared" ref="H369" si="1169">(IF(D369="SELL",E369-F369,IF(D369="BUY",F369-E369)))</f>
        <v>10</v>
      </c>
      <c r="I369" s="2">
        <v>0</v>
      </c>
      <c r="J369" s="2">
        <f t="shared" ref="J369" si="1170">I369+H369</f>
        <v>10</v>
      </c>
      <c r="K369" s="15">
        <f t="shared" ref="K369" si="1171">J369*C369</f>
        <v>6024.0963855421687</v>
      </c>
    </row>
    <row r="370" spans="1:11" s="14" customFormat="1" ht="15" customHeight="1">
      <c r="A370" s="4">
        <v>43636</v>
      </c>
      <c r="B370" s="4" t="s">
        <v>44</v>
      </c>
      <c r="C370" s="1">
        <f t="shared" ref="C370" si="1172">500000/E370</f>
        <v>8474.5762711864409</v>
      </c>
      <c r="D370" s="6" t="s">
        <v>13</v>
      </c>
      <c r="E370" s="16">
        <v>59</v>
      </c>
      <c r="F370" s="16">
        <v>61</v>
      </c>
      <c r="G370" s="16">
        <v>64</v>
      </c>
      <c r="H370" s="2">
        <f t="shared" ref="H370" si="1173">(IF(D370="SELL",E370-F370,IF(D370="BUY",F370-E370)))</f>
        <v>2</v>
      </c>
      <c r="I370" s="2">
        <v>3</v>
      </c>
      <c r="J370" s="2">
        <f t="shared" ref="J370" si="1174">I370+H370</f>
        <v>5</v>
      </c>
      <c r="K370" s="15">
        <f t="shared" ref="K370" si="1175">J370*C370</f>
        <v>42372.881355932201</v>
      </c>
    </row>
    <row r="371" spans="1:11" s="14" customFormat="1" ht="15" customHeight="1">
      <c r="A371" s="4">
        <v>43635</v>
      </c>
      <c r="B371" s="4" t="s">
        <v>323</v>
      </c>
      <c r="C371" s="1">
        <f t="shared" ref="C371" si="1176">500000/E371</f>
        <v>11627.906976744185</v>
      </c>
      <c r="D371" s="6" t="s">
        <v>16</v>
      </c>
      <c r="E371" s="16">
        <v>43</v>
      </c>
      <c r="F371" s="16">
        <v>41</v>
      </c>
      <c r="G371" s="16">
        <v>38</v>
      </c>
      <c r="H371" s="2">
        <f t="shared" ref="H371" si="1177">(IF(D371="SELL",E371-F371,IF(D371="BUY",F371-E371)))</f>
        <v>2</v>
      </c>
      <c r="I371" s="2">
        <v>3</v>
      </c>
      <c r="J371" s="2">
        <f t="shared" ref="J371" si="1178">I371+H371</f>
        <v>5</v>
      </c>
      <c r="K371" s="15">
        <f t="shared" ref="K371" si="1179">J371*C371</f>
        <v>58139.534883720924</v>
      </c>
    </row>
    <row r="372" spans="1:11" s="14" customFormat="1" ht="15" customHeight="1">
      <c r="A372" s="4">
        <v>43633</v>
      </c>
      <c r="B372" s="4" t="s">
        <v>317</v>
      </c>
      <c r="C372" s="1">
        <f t="shared" ref="C372" si="1180">500000/E372</f>
        <v>330.03300330033005</v>
      </c>
      <c r="D372" s="6" t="s">
        <v>16</v>
      </c>
      <c r="E372" s="16">
        <v>1515</v>
      </c>
      <c r="F372" s="16">
        <v>1500</v>
      </c>
      <c r="G372" s="16">
        <v>0</v>
      </c>
      <c r="H372" s="2">
        <f t="shared" ref="H372" si="1181">(IF(D372="SELL",E372-F372,IF(D372="BUY",F372-E372)))</f>
        <v>15</v>
      </c>
      <c r="I372" s="2">
        <v>0</v>
      </c>
      <c r="J372" s="2">
        <f t="shared" ref="J372" si="1182">I372+H372</f>
        <v>15</v>
      </c>
      <c r="K372" s="15">
        <f t="shared" ref="K372" si="1183">J372*C372</f>
        <v>4950.4950495049507</v>
      </c>
    </row>
    <row r="373" spans="1:11" s="14" customFormat="1" ht="15" customHeight="1">
      <c r="A373" s="4">
        <v>43630</v>
      </c>
      <c r="B373" s="4" t="s">
        <v>323</v>
      </c>
      <c r="C373" s="1">
        <f t="shared" ref="C373" si="1184">500000/E373</f>
        <v>8403.361344537816</v>
      </c>
      <c r="D373" s="6" t="s">
        <v>16</v>
      </c>
      <c r="E373" s="16">
        <v>59.5</v>
      </c>
      <c r="F373" s="16">
        <v>58</v>
      </c>
      <c r="G373" s="16">
        <v>0</v>
      </c>
      <c r="H373" s="2">
        <f t="shared" ref="H373" si="1185">(IF(D373="SELL",E373-F373,IF(D373="BUY",F373-E373)))</f>
        <v>1.5</v>
      </c>
      <c r="I373" s="2">
        <v>0</v>
      </c>
      <c r="J373" s="2">
        <f t="shared" ref="J373" si="1186">I373+H373</f>
        <v>1.5</v>
      </c>
      <c r="K373" s="15">
        <f t="shared" ref="K373" si="1187">J373*C373</f>
        <v>12605.042016806725</v>
      </c>
    </row>
    <row r="374" spans="1:11" s="14" customFormat="1" ht="15" customHeight="1">
      <c r="A374" s="4">
        <v>43623</v>
      </c>
      <c r="B374" s="4" t="s">
        <v>298</v>
      </c>
      <c r="C374" s="1">
        <f t="shared" ref="C374" si="1188">500000/E374</f>
        <v>6211.1801242236024</v>
      </c>
      <c r="D374" s="6" t="s">
        <v>16</v>
      </c>
      <c r="E374" s="16">
        <v>80.5</v>
      </c>
      <c r="F374" s="16">
        <v>83</v>
      </c>
      <c r="G374" s="16">
        <v>0</v>
      </c>
      <c r="H374" s="2">
        <f t="shared" ref="H374" si="1189">(IF(D374="SELL",E374-F374,IF(D374="BUY",F374-E374)))</f>
        <v>-2.5</v>
      </c>
      <c r="I374" s="2">
        <v>0</v>
      </c>
      <c r="J374" s="2">
        <f t="shared" ref="J374" si="1190">I374+H374</f>
        <v>-2.5</v>
      </c>
      <c r="K374" s="15">
        <f t="shared" ref="K374" si="1191">J374*C374</f>
        <v>-15527.950310559007</v>
      </c>
    </row>
    <row r="375" spans="1:11" s="14" customFormat="1" ht="15" customHeight="1">
      <c r="A375" s="4">
        <v>43622</v>
      </c>
      <c r="B375" s="4" t="s">
        <v>63</v>
      </c>
      <c r="C375" s="1">
        <f t="shared" ref="C375" si="1192">500000/E375</f>
        <v>309.40594059405942</v>
      </c>
      <c r="D375" s="6" t="s">
        <v>16</v>
      </c>
      <c r="E375" s="16">
        <v>1616</v>
      </c>
      <c r="F375" s="16">
        <v>1600</v>
      </c>
      <c r="G375" s="16">
        <v>0</v>
      </c>
      <c r="H375" s="2">
        <f t="shared" ref="H375" si="1193">(IF(D375="SELL",E375-F375,IF(D375="BUY",F375-E375)))</f>
        <v>16</v>
      </c>
      <c r="I375" s="2">
        <v>0</v>
      </c>
      <c r="J375" s="2">
        <f t="shared" ref="J375" si="1194">I375+H375</f>
        <v>16</v>
      </c>
      <c r="K375" s="15">
        <f t="shared" ref="K375" si="1195">J375*C375</f>
        <v>4950.4950495049507</v>
      </c>
    </row>
    <row r="376" spans="1:11" s="14" customFormat="1" ht="15" customHeight="1">
      <c r="A376" s="4">
        <v>43620</v>
      </c>
      <c r="B376" s="4" t="s">
        <v>18</v>
      </c>
      <c r="C376" s="1">
        <f t="shared" ref="C376" si="1196">500000/E376</f>
        <v>492.61083743842363</v>
      </c>
      <c r="D376" s="6" t="s">
        <v>13</v>
      </c>
      <c r="E376" s="16">
        <v>1015</v>
      </c>
      <c r="F376" s="16">
        <v>999</v>
      </c>
      <c r="G376" s="16">
        <v>0</v>
      </c>
      <c r="H376" s="2">
        <f t="shared" ref="H376" si="1197">(IF(D376="SELL",E376-F376,IF(D376="BUY",F376-E376)))</f>
        <v>-16</v>
      </c>
      <c r="I376" s="2">
        <v>0</v>
      </c>
      <c r="J376" s="2">
        <f t="shared" ref="J376" si="1198">I376+H376</f>
        <v>-16</v>
      </c>
      <c r="K376" s="15">
        <f t="shared" ref="K376" si="1199">J376*C376</f>
        <v>-7881.7733990147781</v>
      </c>
    </row>
    <row r="377" spans="1:11" s="14" customFormat="1" ht="15" customHeight="1">
      <c r="A377" s="4">
        <v>43620</v>
      </c>
      <c r="B377" s="4" t="s">
        <v>318</v>
      </c>
      <c r="C377" s="1">
        <f t="shared" ref="C377:C378" si="1200">500000/E377</f>
        <v>680.27210884353747</v>
      </c>
      <c r="D377" s="6" t="s">
        <v>13</v>
      </c>
      <c r="E377" s="16">
        <v>735</v>
      </c>
      <c r="F377" s="16">
        <v>720</v>
      </c>
      <c r="G377" s="16">
        <v>0</v>
      </c>
      <c r="H377" s="2">
        <f t="shared" ref="H377:H378" si="1201">(IF(D377="SELL",E377-F377,IF(D377="BUY",F377-E377)))</f>
        <v>-15</v>
      </c>
      <c r="I377" s="2">
        <v>0</v>
      </c>
      <c r="J377" s="2">
        <f t="shared" ref="J377:J378" si="1202">I377+H377</f>
        <v>-15</v>
      </c>
      <c r="K377" s="15">
        <f t="shared" ref="K377:K378" si="1203">J377*C377</f>
        <v>-10204.081632653062</v>
      </c>
    </row>
    <row r="378" spans="1:11" s="14" customFormat="1" ht="15" customHeight="1">
      <c r="A378" s="4">
        <v>43619</v>
      </c>
      <c r="B378" s="4" t="s">
        <v>92</v>
      </c>
      <c r="C378" s="1">
        <f t="shared" si="1200"/>
        <v>183.48623853211009</v>
      </c>
      <c r="D378" s="6" t="s">
        <v>13</v>
      </c>
      <c r="E378" s="16">
        <v>2725</v>
      </c>
      <c r="F378" s="16">
        <v>2780</v>
      </c>
      <c r="G378" s="16">
        <v>0</v>
      </c>
      <c r="H378" s="2">
        <f t="shared" si="1201"/>
        <v>55</v>
      </c>
      <c r="I378" s="2">
        <v>0</v>
      </c>
      <c r="J378" s="2">
        <f t="shared" si="1202"/>
        <v>55</v>
      </c>
      <c r="K378" s="15">
        <f t="shared" si="1203"/>
        <v>10091.743119266055</v>
      </c>
    </row>
    <row r="379" spans="1:11" s="14" customFormat="1" ht="15" customHeight="1">
      <c r="A379" s="4">
        <v>43616</v>
      </c>
      <c r="B379" s="4" t="s">
        <v>304</v>
      </c>
      <c r="C379" s="1">
        <f t="shared" ref="C379" si="1204">500000/E379</f>
        <v>371.74721189591077</v>
      </c>
      <c r="D379" s="6" t="s">
        <v>16</v>
      </c>
      <c r="E379" s="16">
        <v>1345</v>
      </c>
      <c r="F379" s="16">
        <v>1330</v>
      </c>
      <c r="G379" s="16">
        <v>0</v>
      </c>
      <c r="H379" s="2">
        <f t="shared" ref="H379" si="1205">(IF(D379="SELL",E379-F379,IF(D379="BUY",F379-E379)))</f>
        <v>15</v>
      </c>
      <c r="I379" s="2">
        <v>0</v>
      </c>
      <c r="J379" s="2">
        <f t="shared" ref="J379" si="1206">I379+H379</f>
        <v>15</v>
      </c>
      <c r="K379" s="15">
        <f t="shared" ref="K379" si="1207">J379*C379</f>
        <v>5576.2081784386619</v>
      </c>
    </row>
    <row r="380" spans="1:11" s="14" customFormat="1" ht="15" customHeight="1">
      <c r="A380" s="4">
        <v>43614</v>
      </c>
      <c r="B380" s="4" t="s">
        <v>321</v>
      </c>
      <c r="C380" s="1">
        <f t="shared" ref="C380" si="1208">500000/E380</f>
        <v>235.84905660377359</v>
      </c>
      <c r="D380" s="6" t="s">
        <v>13</v>
      </c>
      <c r="E380" s="16">
        <v>2120</v>
      </c>
      <c r="F380" s="16">
        <v>2147</v>
      </c>
      <c r="G380" s="16">
        <v>0</v>
      </c>
      <c r="H380" s="2">
        <f t="shared" ref="H380" si="1209">(IF(D380="SELL",E380-F380,IF(D380="BUY",F380-E380)))</f>
        <v>27</v>
      </c>
      <c r="I380" s="2">
        <v>0</v>
      </c>
      <c r="J380" s="2">
        <f t="shared" ref="J380" si="1210">I380+H380</f>
        <v>27</v>
      </c>
      <c r="K380" s="15">
        <f t="shared" ref="K380" si="1211">J380*C380</f>
        <v>6367.9245283018872</v>
      </c>
    </row>
    <row r="381" spans="1:11" s="14" customFormat="1" ht="15" customHeight="1">
      <c r="A381" s="4">
        <v>43613</v>
      </c>
      <c r="B381" s="4" t="s">
        <v>319</v>
      </c>
      <c r="C381" s="1">
        <f t="shared" ref="C381:C382" si="1212">500000/E381</f>
        <v>578.03468208092488</v>
      </c>
      <c r="D381" s="6" t="s">
        <v>13</v>
      </c>
      <c r="E381" s="16">
        <v>865</v>
      </c>
      <c r="F381" s="16">
        <v>852</v>
      </c>
      <c r="G381" s="16">
        <v>0</v>
      </c>
      <c r="H381" s="2">
        <f t="shared" ref="H381:H382" si="1213">(IF(D381="SELL",E381-F381,IF(D381="BUY",F381-E381)))</f>
        <v>-13</v>
      </c>
      <c r="I381" s="2">
        <v>0</v>
      </c>
      <c r="J381" s="2">
        <f t="shared" ref="J381:J382" si="1214">I381+H381</f>
        <v>-13</v>
      </c>
      <c r="K381" s="15">
        <f t="shared" ref="K381:K382" si="1215">J381*C381</f>
        <v>-7514.4508670520236</v>
      </c>
    </row>
    <row r="382" spans="1:11" s="14" customFormat="1" ht="15" customHeight="1">
      <c r="A382" s="4">
        <v>43613</v>
      </c>
      <c r="B382" s="4" t="s">
        <v>320</v>
      </c>
      <c r="C382" s="1">
        <f t="shared" si="1212"/>
        <v>3246.7532467532469</v>
      </c>
      <c r="D382" s="6" t="s">
        <v>13</v>
      </c>
      <c r="E382" s="16">
        <v>154</v>
      </c>
      <c r="F382" s="16">
        <v>151</v>
      </c>
      <c r="G382" s="16">
        <v>0</v>
      </c>
      <c r="H382" s="2">
        <f t="shared" si="1213"/>
        <v>-3</v>
      </c>
      <c r="I382" s="2">
        <v>0</v>
      </c>
      <c r="J382" s="2">
        <f t="shared" si="1214"/>
        <v>-3</v>
      </c>
      <c r="K382" s="15">
        <f t="shared" si="1215"/>
        <v>-9740.2597402597403</v>
      </c>
    </row>
    <row r="383" spans="1:11" s="14" customFormat="1" ht="15" customHeight="1">
      <c r="A383" s="4">
        <v>43612</v>
      </c>
      <c r="B383" s="4" t="s">
        <v>318</v>
      </c>
      <c r="C383" s="1">
        <f t="shared" ref="C383" si="1216">500000/E383</f>
        <v>725.6894049346879</v>
      </c>
      <c r="D383" s="6" t="s">
        <v>13</v>
      </c>
      <c r="E383" s="16">
        <v>689</v>
      </c>
      <c r="F383" s="16">
        <v>698</v>
      </c>
      <c r="G383" s="16">
        <v>712</v>
      </c>
      <c r="H383" s="2">
        <f t="shared" ref="H383" si="1217">(IF(D383="SELL",E383-F383,IF(D383="BUY",F383-E383)))</f>
        <v>9</v>
      </c>
      <c r="I383" s="2">
        <v>14</v>
      </c>
      <c r="J383" s="2">
        <f t="shared" ref="J383" si="1218">I383+H383</f>
        <v>23</v>
      </c>
      <c r="K383" s="15">
        <f t="shared" ref="K383" si="1219">J383*C383</f>
        <v>16690.856313497821</v>
      </c>
    </row>
    <row r="384" spans="1:11" s="14" customFormat="1" ht="15" customHeight="1">
      <c r="A384" s="4">
        <v>43609</v>
      </c>
      <c r="B384" s="4" t="s">
        <v>22</v>
      </c>
      <c r="C384" s="1">
        <f t="shared" ref="C384" si="1220">500000/E384</f>
        <v>3246.7532467532469</v>
      </c>
      <c r="D384" s="6" t="s">
        <v>16</v>
      </c>
      <c r="E384" s="16">
        <v>154</v>
      </c>
      <c r="F384" s="16">
        <v>158</v>
      </c>
      <c r="G384" s="16">
        <v>0</v>
      </c>
      <c r="H384" s="2">
        <f t="shared" ref="H384" si="1221">(IF(D384="SELL",E384-F384,IF(D384="BUY",F384-E384)))</f>
        <v>-4</v>
      </c>
      <c r="I384" s="2">
        <v>0</v>
      </c>
      <c r="J384" s="2">
        <f t="shared" ref="J384" si="1222">I384+H384</f>
        <v>-4</v>
      </c>
      <c r="K384" s="15">
        <f t="shared" ref="K384" si="1223">J384*C384</f>
        <v>-12987.012987012988</v>
      </c>
    </row>
    <row r="385" spans="1:11" s="14" customFormat="1" ht="15" customHeight="1">
      <c r="A385" s="4">
        <v>43608</v>
      </c>
      <c r="B385" s="4" t="s">
        <v>317</v>
      </c>
      <c r="C385" s="1">
        <f t="shared" ref="C385" si="1224">500000/E385</f>
        <v>333.33333333333331</v>
      </c>
      <c r="D385" s="6" t="s">
        <v>13</v>
      </c>
      <c r="E385" s="16">
        <v>1500</v>
      </c>
      <c r="F385" s="16">
        <v>1520</v>
      </c>
      <c r="G385" s="16">
        <v>1540</v>
      </c>
      <c r="H385" s="2">
        <f t="shared" ref="H385" si="1225">(IF(D385="SELL",E385-F385,IF(D385="BUY",F385-E385)))</f>
        <v>20</v>
      </c>
      <c r="I385" s="2">
        <v>20</v>
      </c>
      <c r="J385" s="2">
        <f t="shared" ref="J385" si="1226">I385+H385</f>
        <v>40</v>
      </c>
      <c r="K385" s="15">
        <f t="shared" ref="K385" si="1227">J385*C385</f>
        <v>13333.333333333332</v>
      </c>
    </row>
    <row r="386" spans="1:11" s="14" customFormat="1" ht="15" customHeight="1">
      <c r="A386" s="4">
        <v>43606</v>
      </c>
      <c r="B386" s="4" t="s">
        <v>309</v>
      </c>
      <c r="C386" s="1">
        <f t="shared" ref="C386" si="1228">500000/E386</f>
        <v>990.09900990099015</v>
      </c>
      <c r="D386" s="6" t="s">
        <v>13</v>
      </c>
      <c r="E386" s="16">
        <v>505</v>
      </c>
      <c r="F386" s="16">
        <v>499</v>
      </c>
      <c r="G386" s="16">
        <v>0</v>
      </c>
      <c r="H386" s="2">
        <f t="shared" ref="H386" si="1229">(IF(D386="SELL",E386-F386,IF(D386="BUY",F386-E386)))</f>
        <v>-6</v>
      </c>
      <c r="I386" s="2">
        <v>0</v>
      </c>
      <c r="J386" s="2">
        <f t="shared" ref="J386" si="1230">I386+H386</f>
        <v>-6</v>
      </c>
      <c r="K386" s="15">
        <f t="shared" ref="K386" si="1231">J386*C386</f>
        <v>-5940.5940594059412</v>
      </c>
    </row>
    <row r="387" spans="1:11" s="14" customFormat="1" ht="15" customHeight="1">
      <c r="A387" s="4">
        <v>43605</v>
      </c>
      <c r="B387" s="4" t="s">
        <v>18</v>
      </c>
      <c r="C387" s="1">
        <f t="shared" ref="C387" si="1232">500000/E387</f>
        <v>507.09939148073022</v>
      </c>
      <c r="D387" s="6" t="s">
        <v>13</v>
      </c>
      <c r="E387" s="16">
        <v>986</v>
      </c>
      <c r="F387" s="16">
        <v>1005</v>
      </c>
      <c r="G387" s="16">
        <v>0</v>
      </c>
      <c r="H387" s="2">
        <f t="shared" ref="H387" si="1233">(IF(D387="SELL",E387-F387,IF(D387="BUY",F387-E387)))</f>
        <v>19</v>
      </c>
      <c r="I387" s="2">
        <v>0</v>
      </c>
      <c r="J387" s="2">
        <f t="shared" ref="J387" si="1234">I387+H387</f>
        <v>19</v>
      </c>
      <c r="K387" s="15">
        <f t="shared" ref="K387" si="1235">J387*C387</f>
        <v>9634.8884381338739</v>
      </c>
    </row>
    <row r="388" spans="1:11" s="14" customFormat="1" ht="15" customHeight="1">
      <c r="A388" s="4">
        <v>43602</v>
      </c>
      <c r="B388" s="4" t="s">
        <v>293</v>
      </c>
      <c r="C388" s="1">
        <f t="shared" ref="C388" si="1236">500000/E388</f>
        <v>1347.7088948787061</v>
      </c>
      <c r="D388" s="6" t="s">
        <v>13</v>
      </c>
      <c r="E388" s="16">
        <v>371</v>
      </c>
      <c r="F388" s="16">
        <v>376</v>
      </c>
      <c r="G388" s="16">
        <v>0</v>
      </c>
      <c r="H388" s="2">
        <f t="shared" ref="H388" si="1237">(IF(D388="SELL",E388-F388,IF(D388="BUY",F388-E388)))</f>
        <v>5</v>
      </c>
      <c r="I388" s="2">
        <v>0</v>
      </c>
      <c r="J388" s="2">
        <f t="shared" ref="J388" si="1238">I388+H388</f>
        <v>5</v>
      </c>
      <c r="K388" s="15">
        <f t="shared" ref="K388" si="1239">J388*C388</f>
        <v>6738.5444743935304</v>
      </c>
    </row>
    <row r="389" spans="1:11" s="14" customFormat="1" ht="15" customHeight="1">
      <c r="A389" s="4">
        <v>43600</v>
      </c>
      <c r="B389" s="4" t="s">
        <v>160</v>
      </c>
      <c r="C389" s="1">
        <f t="shared" ref="C389" si="1240">500000/E389</f>
        <v>555.55555555555554</v>
      </c>
      <c r="D389" s="6" t="s">
        <v>16</v>
      </c>
      <c r="E389" s="16">
        <v>900</v>
      </c>
      <c r="F389" s="16">
        <v>890</v>
      </c>
      <c r="G389" s="16">
        <v>0</v>
      </c>
      <c r="H389" s="2">
        <f t="shared" ref="H389" si="1241">(IF(D389="SELL",E389-F389,IF(D389="BUY",F389-E389)))</f>
        <v>10</v>
      </c>
      <c r="I389" s="2">
        <v>0</v>
      </c>
      <c r="J389" s="2">
        <f t="shared" ref="J389" si="1242">I389+H389</f>
        <v>10</v>
      </c>
      <c r="K389" s="15">
        <f t="shared" ref="K389" si="1243">J389*C389</f>
        <v>5555.5555555555557</v>
      </c>
    </row>
    <row r="390" spans="1:11" s="14" customFormat="1" ht="15" customHeight="1">
      <c r="A390" s="4">
        <v>43599</v>
      </c>
      <c r="B390" s="4" t="s">
        <v>195</v>
      </c>
      <c r="C390" s="1">
        <f t="shared" ref="C390" si="1244">500000/E390</f>
        <v>645.16129032258061</v>
      </c>
      <c r="D390" s="6" t="s">
        <v>13</v>
      </c>
      <c r="E390" s="16">
        <v>775</v>
      </c>
      <c r="F390" s="16">
        <v>772</v>
      </c>
      <c r="G390" s="16">
        <v>0</v>
      </c>
      <c r="H390" s="2">
        <f t="shared" ref="H390" si="1245">(IF(D390="SELL",E390-F390,IF(D390="BUY",F390-E390)))</f>
        <v>-3</v>
      </c>
      <c r="I390" s="2">
        <v>0</v>
      </c>
      <c r="J390" s="2">
        <f t="shared" ref="J390" si="1246">I390+H390</f>
        <v>-3</v>
      </c>
      <c r="K390" s="15">
        <f t="shared" ref="K390" si="1247">J390*C390</f>
        <v>-1935.483870967742</v>
      </c>
    </row>
    <row r="391" spans="1:11" s="14" customFormat="1" ht="15" customHeight="1">
      <c r="A391" s="4">
        <v>43595</v>
      </c>
      <c r="B391" s="4" t="s">
        <v>195</v>
      </c>
      <c r="C391" s="1">
        <f t="shared" ref="C391" si="1248">500000/E391</f>
        <v>658.76152832674575</v>
      </c>
      <c r="D391" s="6" t="s">
        <v>13</v>
      </c>
      <c r="E391" s="16">
        <v>759</v>
      </c>
      <c r="F391" s="16">
        <v>769</v>
      </c>
      <c r="G391" s="16">
        <v>784</v>
      </c>
      <c r="H391" s="2">
        <f t="shared" ref="H391" si="1249">(IF(D391="SELL",E391-F391,IF(D391="BUY",F391-E391)))</f>
        <v>10</v>
      </c>
      <c r="I391" s="2">
        <v>15</v>
      </c>
      <c r="J391" s="2">
        <f t="shared" ref="J391" si="1250">I391+H391</f>
        <v>25</v>
      </c>
      <c r="K391" s="15">
        <f t="shared" ref="K391" si="1251">J391*C391</f>
        <v>16469.038208168644</v>
      </c>
    </row>
    <row r="392" spans="1:11" s="14" customFormat="1" ht="15" customHeight="1">
      <c r="A392" s="4">
        <v>43594</v>
      </c>
      <c r="B392" s="4" t="s">
        <v>204</v>
      </c>
      <c r="C392" s="1">
        <f t="shared" ref="C392" si="1252">500000/E392</f>
        <v>4901.9607843137255</v>
      </c>
      <c r="D392" s="6" t="s">
        <v>13</v>
      </c>
      <c r="E392" s="16">
        <v>102</v>
      </c>
      <c r="F392" s="16">
        <v>103.7</v>
      </c>
      <c r="G392" s="16">
        <v>0</v>
      </c>
      <c r="H392" s="2">
        <f t="shared" ref="H392" si="1253">(IF(D392="SELL",E392-F392,IF(D392="BUY",F392-E392)))</f>
        <v>1.7000000000000028</v>
      </c>
      <c r="I392" s="2">
        <v>0</v>
      </c>
      <c r="J392" s="2">
        <f t="shared" ref="J392" si="1254">I392+H392</f>
        <v>1.7000000000000028</v>
      </c>
      <c r="K392" s="15">
        <f t="shared" ref="K392" si="1255">J392*C392</f>
        <v>8333.3333333333467</v>
      </c>
    </row>
    <row r="393" spans="1:11" s="14" customFormat="1" ht="15" customHeight="1">
      <c r="A393" s="4">
        <v>43593</v>
      </c>
      <c r="B393" s="4" t="s">
        <v>316</v>
      </c>
      <c r="C393" s="1">
        <f t="shared" ref="C393" si="1256">500000/E393</f>
        <v>7751.937984496124</v>
      </c>
      <c r="D393" s="6" t="s">
        <v>13</v>
      </c>
      <c r="E393" s="16">
        <v>64.5</v>
      </c>
      <c r="F393" s="16">
        <v>62.9</v>
      </c>
      <c r="G393" s="16">
        <v>0</v>
      </c>
      <c r="H393" s="2">
        <f t="shared" ref="H393" si="1257">(IF(D393="SELL",E393-F393,IF(D393="BUY",F393-E393)))</f>
        <v>-1.6000000000000014</v>
      </c>
      <c r="I393" s="2">
        <v>0</v>
      </c>
      <c r="J393" s="2">
        <f t="shared" ref="J393" si="1258">I393+H393</f>
        <v>-1.6000000000000014</v>
      </c>
      <c r="K393" s="15">
        <f t="shared" ref="K393" si="1259">J393*C393</f>
        <v>-12403.100775193809</v>
      </c>
    </row>
    <row r="394" spans="1:11" s="14" customFormat="1" ht="15" customHeight="1">
      <c r="A394" s="4">
        <v>43592</v>
      </c>
      <c r="B394" s="4" t="s">
        <v>315</v>
      </c>
      <c r="C394" s="1">
        <f t="shared" ref="C394:C395" si="1260">500000/E394</f>
        <v>3028.4675953967294</v>
      </c>
      <c r="D394" s="6" t="s">
        <v>16</v>
      </c>
      <c r="E394" s="16">
        <v>165.1</v>
      </c>
      <c r="F394" s="16">
        <v>166</v>
      </c>
      <c r="G394" s="16">
        <v>0</v>
      </c>
      <c r="H394" s="2">
        <f t="shared" ref="H394:H395" si="1261">(IF(D394="SELL",E394-F394,IF(D394="BUY",F394-E394)))</f>
        <v>-0.90000000000000568</v>
      </c>
      <c r="I394" s="2">
        <v>0</v>
      </c>
      <c r="J394" s="2">
        <f t="shared" ref="J394:J395" si="1262">I394+H394</f>
        <v>-0.90000000000000568</v>
      </c>
      <c r="K394" s="15">
        <f t="shared" ref="K394:K395" si="1263">J394*C394</f>
        <v>-2725.6208358570739</v>
      </c>
    </row>
    <row r="395" spans="1:11" s="14" customFormat="1" ht="15" customHeight="1">
      <c r="A395" s="4">
        <v>43591</v>
      </c>
      <c r="B395" s="4" t="s">
        <v>285</v>
      </c>
      <c r="C395" s="1">
        <f t="shared" si="1260"/>
        <v>450.45045045045043</v>
      </c>
      <c r="D395" s="6" t="s">
        <v>16</v>
      </c>
      <c r="E395" s="16">
        <v>1110</v>
      </c>
      <c r="F395" s="16">
        <v>1100</v>
      </c>
      <c r="G395" s="16">
        <v>1085</v>
      </c>
      <c r="H395" s="2">
        <f t="shared" si="1261"/>
        <v>10</v>
      </c>
      <c r="I395" s="2">
        <v>15</v>
      </c>
      <c r="J395" s="2">
        <f t="shared" si="1262"/>
        <v>25</v>
      </c>
      <c r="K395" s="15">
        <f t="shared" si="1263"/>
        <v>11261.261261261261</v>
      </c>
    </row>
    <row r="396" spans="1:11" s="14" customFormat="1" ht="15" customHeight="1">
      <c r="A396" s="4">
        <v>43585</v>
      </c>
      <c r="B396" s="4" t="s">
        <v>311</v>
      </c>
      <c r="C396" s="1">
        <f t="shared" ref="C396" si="1264">500000/E396</f>
        <v>719.42446043165467</v>
      </c>
      <c r="D396" s="6" t="s">
        <v>16</v>
      </c>
      <c r="E396" s="16">
        <v>695</v>
      </c>
      <c r="F396" s="16">
        <v>685</v>
      </c>
      <c r="G396" s="16">
        <v>675</v>
      </c>
      <c r="H396" s="2">
        <f t="shared" ref="H396" si="1265">(IF(D396="SELL",E396-F396,IF(D396="BUY",F396-E396)))</f>
        <v>10</v>
      </c>
      <c r="I396" s="2">
        <v>10</v>
      </c>
      <c r="J396" s="2">
        <f t="shared" ref="J396" si="1266">I396+H396</f>
        <v>20</v>
      </c>
      <c r="K396" s="15">
        <f t="shared" ref="K396" si="1267">J396*C396</f>
        <v>14388.489208633093</v>
      </c>
    </row>
    <row r="397" spans="1:11" s="14" customFormat="1" ht="15" customHeight="1">
      <c r="A397" s="4">
        <v>43581</v>
      </c>
      <c r="B397" s="4" t="s">
        <v>314</v>
      </c>
      <c r="C397" s="1">
        <f t="shared" ref="C397" si="1268">500000/E397</f>
        <v>920.81031307550643</v>
      </c>
      <c r="D397" s="6" t="s">
        <v>13</v>
      </c>
      <c r="E397" s="16">
        <v>543</v>
      </c>
      <c r="F397" s="16">
        <v>546</v>
      </c>
      <c r="G397" s="16">
        <v>0</v>
      </c>
      <c r="H397" s="2">
        <f t="shared" ref="H397" si="1269">(IF(D397="SELL",E397-F397,IF(D397="BUY",F397-E397)))</f>
        <v>3</v>
      </c>
      <c r="I397" s="2">
        <v>0</v>
      </c>
      <c r="J397" s="2">
        <f t="shared" ref="J397" si="1270">I397+H397</f>
        <v>3</v>
      </c>
      <c r="K397" s="15">
        <f t="shared" ref="K397" si="1271">J397*C397</f>
        <v>2762.4309392265195</v>
      </c>
    </row>
    <row r="398" spans="1:11" s="14" customFormat="1" ht="15" customHeight="1">
      <c r="A398" s="4">
        <v>43579</v>
      </c>
      <c r="B398" s="4" t="s">
        <v>313</v>
      </c>
      <c r="C398" s="1">
        <f t="shared" ref="C398" si="1272">500000/E398</f>
        <v>3389.8305084745762</v>
      </c>
      <c r="D398" s="6" t="s">
        <v>16</v>
      </c>
      <c r="E398" s="16">
        <v>147.5</v>
      </c>
      <c r="F398" s="16">
        <v>148</v>
      </c>
      <c r="G398" s="16">
        <v>0</v>
      </c>
      <c r="H398" s="2">
        <f t="shared" ref="H398" si="1273">(IF(D398="SELL",E398-F398,IF(D398="BUY",F398-E398)))</f>
        <v>-0.5</v>
      </c>
      <c r="I398" s="2">
        <v>0</v>
      </c>
      <c r="J398" s="2">
        <f t="shared" ref="J398" si="1274">I398+H398</f>
        <v>-0.5</v>
      </c>
      <c r="K398" s="15">
        <f t="shared" ref="K398" si="1275">J398*C398</f>
        <v>-1694.9152542372881</v>
      </c>
    </row>
    <row r="399" spans="1:11" s="14" customFormat="1" ht="15" customHeight="1">
      <c r="A399" s="4">
        <v>43565</v>
      </c>
      <c r="B399" s="4" t="s">
        <v>297</v>
      </c>
      <c r="C399" s="1">
        <f t="shared" ref="C399" si="1276">500000/E399</f>
        <v>187.26591760299627</v>
      </c>
      <c r="D399" s="6" t="s">
        <v>13</v>
      </c>
      <c r="E399" s="16">
        <v>2670</v>
      </c>
      <c r="F399" s="16">
        <v>2690</v>
      </c>
      <c r="G399" s="16">
        <v>0</v>
      </c>
      <c r="H399" s="2">
        <f t="shared" ref="H399" si="1277">(IF(D399="SELL",E399-F399,IF(D399="BUY",F399-E399)))</f>
        <v>20</v>
      </c>
      <c r="I399" s="2">
        <v>0</v>
      </c>
      <c r="J399" s="2">
        <f t="shared" ref="J399" si="1278">I399+H399</f>
        <v>20</v>
      </c>
      <c r="K399" s="15">
        <f t="shared" ref="K399" si="1279">J399*C399</f>
        <v>3745.3183520599255</v>
      </c>
    </row>
    <row r="400" spans="1:11" s="14" customFormat="1" ht="15" customHeight="1">
      <c r="A400" s="4">
        <v>43564</v>
      </c>
      <c r="B400" s="4" t="s">
        <v>28</v>
      </c>
      <c r="C400" s="1">
        <f t="shared" ref="C400" si="1280">500000/E400</f>
        <v>621.11801242236027</v>
      </c>
      <c r="D400" s="6" t="s">
        <v>13</v>
      </c>
      <c r="E400" s="16">
        <v>805</v>
      </c>
      <c r="F400" s="16">
        <v>813</v>
      </c>
      <c r="G400" s="16">
        <v>0</v>
      </c>
      <c r="H400" s="2">
        <f t="shared" ref="H400" si="1281">(IF(D400="SELL",E400-F400,IF(D400="BUY",F400-E400)))</f>
        <v>8</v>
      </c>
      <c r="I400" s="2">
        <v>0</v>
      </c>
      <c r="J400" s="2">
        <f t="shared" ref="J400" si="1282">I400+H400</f>
        <v>8</v>
      </c>
      <c r="K400" s="15">
        <f t="shared" ref="K400" si="1283">J400*C400</f>
        <v>4968.9440993788821</v>
      </c>
    </row>
    <row r="401" spans="1:11" s="14" customFormat="1" ht="15" customHeight="1">
      <c r="A401" s="4">
        <v>43546</v>
      </c>
      <c r="B401" s="4" t="s">
        <v>305</v>
      </c>
      <c r="C401" s="1">
        <f t="shared" ref="C401" si="1284">500000/E401</f>
        <v>1154.7344110854503</v>
      </c>
      <c r="D401" s="6" t="s">
        <v>16</v>
      </c>
      <c r="E401" s="16">
        <v>433</v>
      </c>
      <c r="F401" s="16">
        <v>0</v>
      </c>
      <c r="G401" s="16">
        <v>0</v>
      </c>
      <c r="H401" s="2">
        <v>0</v>
      </c>
      <c r="I401" s="2">
        <v>0</v>
      </c>
      <c r="J401" s="2">
        <f t="shared" ref="J401" si="1285">I401+H401</f>
        <v>0</v>
      </c>
      <c r="K401" s="15">
        <f t="shared" ref="K401" si="1286">J401*C401</f>
        <v>0</v>
      </c>
    </row>
    <row r="402" spans="1:11" s="14" customFormat="1" ht="15" customHeight="1">
      <c r="A402" s="4">
        <v>43543</v>
      </c>
      <c r="B402" s="4" t="s">
        <v>234</v>
      </c>
      <c r="C402" s="1">
        <f t="shared" ref="C402" si="1287">500000/E402</f>
        <v>355.87188612099646</v>
      </c>
      <c r="D402" s="6" t="s">
        <v>13</v>
      </c>
      <c r="E402" s="16">
        <v>1405</v>
      </c>
      <c r="F402" s="16">
        <v>1420</v>
      </c>
      <c r="G402" s="16">
        <v>0</v>
      </c>
      <c r="H402" s="2">
        <f t="shared" ref="H402" si="1288">(IF(D402="SELL",E402-F402,IF(D402="BUY",F402-E402)))</f>
        <v>15</v>
      </c>
      <c r="I402" s="2">
        <v>0</v>
      </c>
      <c r="J402" s="2">
        <f t="shared" ref="J402" si="1289">I402+H402</f>
        <v>15</v>
      </c>
      <c r="K402" s="15">
        <f t="shared" ref="K402" si="1290">J402*C402</f>
        <v>5338.0782918149471</v>
      </c>
    </row>
    <row r="403" spans="1:11" s="14" customFormat="1" ht="15" customHeight="1">
      <c r="A403" s="4">
        <v>43536</v>
      </c>
      <c r="B403" s="4" t="s">
        <v>215</v>
      </c>
      <c r="C403" s="1">
        <f t="shared" ref="C403" si="1291">500000/E403</f>
        <v>675.67567567567562</v>
      </c>
      <c r="D403" s="6" t="s">
        <v>13</v>
      </c>
      <c r="E403" s="16">
        <v>740</v>
      </c>
      <c r="F403" s="16">
        <v>728</v>
      </c>
      <c r="G403" s="16">
        <v>0</v>
      </c>
      <c r="H403" s="2">
        <f t="shared" ref="H403" si="1292">(IF(D403="SELL",E403-F403,IF(D403="BUY",F403-E403)))</f>
        <v>-12</v>
      </c>
      <c r="I403" s="2">
        <v>0</v>
      </c>
      <c r="J403" s="2">
        <f t="shared" ref="J403" si="1293">I403+H403</f>
        <v>-12</v>
      </c>
      <c r="K403" s="15">
        <f t="shared" ref="K403" si="1294">J403*C403</f>
        <v>-8108.1081081081074</v>
      </c>
    </row>
    <row r="404" spans="1:11" s="14" customFormat="1" ht="15" customHeight="1">
      <c r="A404" s="4">
        <v>43535</v>
      </c>
      <c r="B404" s="4" t="s">
        <v>309</v>
      </c>
      <c r="C404" s="1">
        <f t="shared" ref="C404" si="1295">500000/E404</f>
        <v>1006.0362173038229</v>
      </c>
      <c r="D404" s="6" t="s">
        <v>13</v>
      </c>
      <c r="E404" s="16">
        <v>497</v>
      </c>
      <c r="F404" s="16">
        <v>505</v>
      </c>
      <c r="G404" s="16">
        <v>0</v>
      </c>
      <c r="H404" s="2">
        <f t="shared" ref="H404" si="1296">(IF(D404="SELL",E404-F404,IF(D404="BUY",F404-E404)))</f>
        <v>8</v>
      </c>
      <c r="I404" s="2">
        <v>0</v>
      </c>
      <c r="J404" s="2">
        <f t="shared" ref="J404" si="1297">I404+H404</f>
        <v>8</v>
      </c>
      <c r="K404" s="15">
        <f t="shared" ref="K404" si="1298">J404*C404</f>
        <v>8048.2897384305834</v>
      </c>
    </row>
    <row r="405" spans="1:11" s="14" customFormat="1" ht="15" customHeight="1">
      <c r="A405" s="4">
        <v>43530</v>
      </c>
      <c r="B405" s="4" t="s">
        <v>88</v>
      </c>
      <c r="C405" s="1">
        <f t="shared" ref="C405" si="1299">500000/E405</f>
        <v>806.45161290322585</v>
      </c>
      <c r="D405" s="6" t="s">
        <v>13</v>
      </c>
      <c r="E405" s="16">
        <v>620</v>
      </c>
      <c r="F405" s="16">
        <v>610</v>
      </c>
      <c r="G405" s="16">
        <v>0</v>
      </c>
      <c r="H405" s="2">
        <f t="shared" ref="H405" si="1300">(IF(D405="SELL",E405-F405,IF(D405="BUY",F405-E405)))</f>
        <v>-10</v>
      </c>
      <c r="I405" s="2">
        <v>0</v>
      </c>
      <c r="J405" s="2">
        <f t="shared" ref="J405" si="1301">I405+H405</f>
        <v>-10</v>
      </c>
      <c r="K405" s="15">
        <f t="shared" ref="K405" si="1302">J405*C405</f>
        <v>-8064.5161290322585</v>
      </c>
    </row>
    <row r="406" spans="1:11" s="14" customFormat="1" ht="15" customHeight="1">
      <c r="A406" s="4">
        <v>43530</v>
      </c>
      <c r="B406" s="4" t="s">
        <v>312</v>
      </c>
      <c r="C406" s="1">
        <f t="shared" ref="C406" si="1303">500000/E406</f>
        <v>680.27210884353747</v>
      </c>
      <c r="D406" s="6" t="s">
        <v>13</v>
      </c>
      <c r="E406" s="16">
        <v>735</v>
      </c>
      <c r="F406" s="16">
        <v>744</v>
      </c>
      <c r="G406" s="16">
        <v>0</v>
      </c>
      <c r="H406" s="2">
        <f t="shared" ref="H406" si="1304">(IF(D406="SELL",E406-F406,IF(D406="BUY",F406-E406)))</f>
        <v>9</v>
      </c>
      <c r="I406" s="2">
        <v>0</v>
      </c>
      <c r="J406" s="2">
        <f t="shared" ref="J406" si="1305">I406+H406</f>
        <v>9</v>
      </c>
      <c r="K406" s="15">
        <f t="shared" ref="K406" si="1306">J406*C406</f>
        <v>6122.4489795918371</v>
      </c>
    </row>
    <row r="407" spans="1:11" s="14" customFormat="1" ht="15" customHeight="1">
      <c r="A407" s="4">
        <v>43524</v>
      </c>
      <c r="B407" s="4" t="s">
        <v>311</v>
      </c>
      <c r="C407" s="1">
        <f t="shared" ref="C407" si="1307">500000/E407</f>
        <v>772.79752704791349</v>
      </c>
      <c r="D407" s="6" t="s">
        <v>16</v>
      </c>
      <c r="E407" s="16">
        <v>647</v>
      </c>
      <c r="F407" s="16">
        <v>660</v>
      </c>
      <c r="G407" s="16">
        <v>0</v>
      </c>
      <c r="H407" s="2">
        <f t="shared" ref="H407" si="1308">(IF(D407="SELL",E407-F407,IF(D407="BUY",F407-E407)))</f>
        <v>-13</v>
      </c>
      <c r="I407" s="2">
        <v>0</v>
      </c>
      <c r="J407" s="2">
        <f t="shared" ref="J407" si="1309">I407+H407</f>
        <v>-13</v>
      </c>
      <c r="K407" s="15">
        <f t="shared" ref="K407" si="1310">J407*C407</f>
        <v>-10046.367851622876</v>
      </c>
    </row>
    <row r="408" spans="1:11" s="14" customFormat="1" ht="15" customHeight="1">
      <c r="A408" s="4">
        <v>43523</v>
      </c>
      <c r="B408" s="4" t="s">
        <v>122</v>
      </c>
      <c r="C408" s="1">
        <f t="shared" ref="C408" si="1311">500000/E408</f>
        <v>755.28700906344409</v>
      </c>
      <c r="D408" s="6" t="s">
        <v>13</v>
      </c>
      <c r="E408" s="16">
        <v>662</v>
      </c>
      <c r="F408" s="16">
        <v>650</v>
      </c>
      <c r="G408" s="16">
        <v>0</v>
      </c>
      <c r="H408" s="2">
        <f t="shared" ref="H408" si="1312">(IF(D408="SELL",E408-F408,IF(D408="BUY",F408-E408)))</f>
        <v>-12</v>
      </c>
      <c r="I408" s="2">
        <v>0</v>
      </c>
      <c r="J408" s="2">
        <f t="shared" ref="J408" si="1313">I408+H408</f>
        <v>-12</v>
      </c>
      <c r="K408" s="15">
        <f t="shared" ref="K408" si="1314">J408*C408</f>
        <v>-9063.4441087613286</v>
      </c>
    </row>
    <row r="409" spans="1:11" s="14" customFormat="1" ht="15" customHeight="1">
      <c r="A409" s="4">
        <v>43522</v>
      </c>
      <c r="B409" s="4" t="s">
        <v>310</v>
      </c>
      <c r="C409" s="1">
        <f t="shared" ref="C409" si="1315">500000/E409</f>
        <v>268.0965147453083</v>
      </c>
      <c r="D409" s="6" t="s">
        <v>16</v>
      </c>
      <c r="E409" s="16">
        <v>1865</v>
      </c>
      <c r="F409" s="16">
        <v>1852</v>
      </c>
      <c r="G409" s="16">
        <v>0</v>
      </c>
      <c r="H409" s="2">
        <f t="shared" ref="H409" si="1316">(IF(D409="SELL",E409-F409,IF(D409="BUY",F409-E409)))</f>
        <v>13</v>
      </c>
      <c r="I409" s="2">
        <v>0</v>
      </c>
      <c r="J409" s="2">
        <f t="shared" ref="J409" si="1317">I409+H409</f>
        <v>13</v>
      </c>
      <c r="K409" s="15">
        <f t="shared" ref="K409" si="1318">J409*C409</f>
        <v>3485.2546916890078</v>
      </c>
    </row>
    <row r="410" spans="1:11" s="14" customFormat="1" ht="15" customHeight="1">
      <c r="A410" s="4">
        <v>43518</v>
      </c>
      <c r="B410" s="4" t="s">
        <v>122</v>
      </c>
      <c r="C410" s="1">
        <f t="shared" ref="C410" si="1319">500000/E410</f>
        <v>778.816199376947</v>
      </c>
      <c r="D410" s="6" t="s">
        <v>13</v>
      </c>
      <c r="E410" s="16">
        <v>642</v>
      </c>
      <c r="F410" s="16">
        <v>0</v>
      </c>
      <c r="G410" s="16">
        <v>0</v>
      </c>
      <c r="H410" s="2">
        <v>0</v>
      </c>
      <c r="I410" s="2">
        <v>0</v>
      </c>
      <c r="J410" s="2">
        <f t="shared" ref="J410" si="1320">I410+H410</f>
        <v>0</v>
      </c>
      <c r="K410" s="15">
        <f t="shared" ref="K410" si="1321">J410*C410</f>
        <v>0</v>
      </c>
    </row>
    <row r="411" spans="1:11" s="14" customFormat="1" ht="15" customHeight="1">
      <c r="A411" s="4">
        <v>43517</v>
      </c>
      <c r="B411" s="4" t="s">
        <v>309</v>
      </c>
      <c r="C411" s="1">
        <f t="shared" ref="C411:C412" si="1322">500000/E411</f>
        <v>1086.9565217391305</v>
      </c>
      <c r="D411" s="6" t="s">
        <v>16</v>
      </c>
      <c r="E411" s="16">
        <v>460</v>
      </c>
      <c r="F411" s="16">
        <v>0</v>
      </c>
      <c r="G411" s="16">
        <v>0</v>
      </c>
      <c r="H411" s="2">
        <v>0</v>
      </c>
      <c r="I411" s="2">
        <v>0</v>
      </c>
      <c r="J411" s="2">
        <f t="shared" ref="J411:J412" si="1323">I411+H411</f>
        <v>0</v>
      </c>
      <c r="K411" s="15">
        <f t="shared" ref="K411:K412" si="1324">J411*C411</f>
        <v>0</v>
      </c>
    </row>
    <row r="412" spans="1:11" s="14" customFormat="1" ht="15" customHeight="1">
      <c r="A412" s="4">
        <v>43517</v>
      </c>
      <c r="B412" s="4" t="s">
        <v>199</v>
      </c>
      <c r="C412" s="1">
        <f t="shared" si="1322"/>
        <v>1976.2845849802372</v>
      </c>
      <c r="D412" s="6" t="s">
        <v>13</v>
      </c>
      <c r="E412" s="16">
        <v>253</v>
      </c>
      <c r="F412" s="16">
        <v>0</v>
      </c>
      <c r="G412" s="16">
        <v>0</v>
      </c>
      <c r="H412" s="2">
        <v>0</v>
      </c>
      <c r="I412" s="2">
        <v>0</v>
      </c>
      <c r="J412" s="2">
        <f t="shared" si="1323"/>
        <v>0</v>
      </c>
      <c r="K412" s="15">
        <f t="shared" si="1324"/>
        <v>0</v>
      </c>
    </row>
    <row r="413" spans="1:11" s="14" customFormat="1" ht="15" customHeight="1">
      <c r="A413" s="4">
        <v>43516</v>
      </c>
      <c r="B413" s="4" t="s">
        <v>186</v>
      </c>
      <c r="C413" s="1">
        <f t="shared" ref="C413" si="1325">500000/E413</f>
        <v>1096.4912280701753</v>
      </c>
      <c r="D413" s="6" t="s">
        <v>13</v>
      </c>
      <c r="E413" s="16">
        <v>456</v>
      </c>
      <c r="F413" s="16">
        <v>452.5</v>
      </c>
      <c r="G413" s="16">
        <v>0</v>
      </c>
      <c r="H413" s="2">
        <f t="shared" ref="H413" si="1326">(IF(D413="SELL",E413-F413,IF(D413="BUY",F413-E413)))</f>
        <v>-3.5</v>
      </c>
      <c r="I413" s="2">
        <v>0</v>
      </c>
      <c r="J413" s="2">
        <f t="shared" ref="J413" si="1327">I413+H413</f>
        <v>-3.5</v>
      </c>
      <c r="K413" s="15">
        <f t="shared" ref="K413" si="1328">J413*C413</f>
        <v>-3837.7192982456136</v>
      </c>
    </row>
    <row r="414" spans="1:11" s="14" customFormat="1" ht="15" customHeight="1">
      <c r="A414" s="4">
        <v>43515</v>
      </c>
      <c r="B414" s="4" t="s">
        <v>308</v>
      </c>
      <c r="C414" s="1">
        <f t="shared" ref="C414:C415" si="1329">500000/E414</f>
        <v>3086.4197530864199</v>
      </c>
      <c r="D414" s="6" t="s">
        <v>13</v>
      </c>
      <c r="E414" s="16">
        <v>162</v>
      </c>
      <c r="F414" s="16">
        <v>165</v>
      </c>
      <c r="G414" s="16">
        <v>0</v>
      </c>
      <c r="H414" s="2">
        <f t="shared" ref="H414:H415" si="1330">(IF(D414="SELL",E414-F414,IF(D414="BUY",F414-E414)))</f>
        <v>3</v>
      </c>
      <c r="I414" s="2">
        <v>0</v>
      </c>
      <c r="J414" s="2">
        <f t="shared" ref="J414:J415" si="1331">I414+H414</f>
        <v>3</v>
      </c>
      <c r="K414" s="15">
        <f t="shared" ref="K414:K415" si="1332">J414*C414</f>
        <v>9259.2592592592591</v>
      </c>
    </row>
    <row r="415" spans="1:11" s="14" customFormat="1" ht="15" customHeight="1">
      <c r="A415" s="4">
        <v>43515</v>
      </c>
      <c r="B415" s="4" t="s">
        <v>90</v>
      </c>
      <c r="C415" s="1">
        <f t="shared" si="1329"/>
        <v>714.28571428571433</v>
      </c>
      <c r="D415" s="6" t="s">
        <v>13</v>
      </c>
      <c r="E415" s="16">
        <v>700</v>
      </c>
      <c r="F415" s="16">
        <v>701</v>
      </c>
      <c r="G415" s="16">
        <v>0</v>
      </c>
      <c r="H415" s="2">
        <f t="shared" si="1330"/>
        <v>1</v>
      </c>
      <c r="I415" s="2">
        <v>0</v>
      </c>
      <c r="J415" s="2">
        <f t="shared" si="1331"/>
        <v>1</v>
      </c>
      <c r="K415" s="15">
        <f t="shared" si="1332"/>
        <v>714.28571428571433</v>
      </c>
    </row>
    <row r="416" spans="1:11" s="14" customFormat="1" ht="15" customHeight="1">
      <c r="A416" s="4">
        <v>43511</v>
      </c>
      <c r="B416" s="4" t="s">
        <v>285</v>
      </c>
      <c r="C416" s="1">
        <f t="shared" ref="C416" si="1333">500000/E416</f>
        <v>490.19607843137254</v>
      </c>
      <c r="D416" s="6" t="s">
        <v>16</v>
      </c>
      <c r="E416" s="16">
        <v>1020</v>
      </c>
      <c r="F416" s="16">
        <v>1029</v>
      </c>
      <c r="G416" s="16">
        <v>0</v>
      </c>
      <c r="H416" s="2">
        <f t="shared" ref="H416" si="1334">(IF(D416="SELL",E416-F416,IF(D416="BUY",F416-E416)))</f>
        <v>-9</v>
      </c>
      <c r="I416" s="2">
        <v>0</v>
      </c>
      <c r="J416" s="2">
        <f t="shared" ref="J416" si="1335">I416+H416</f>
        <v>-9</v>
      </c>
      <c r="K416" s="15">
        <f t="shared" ref="K416" si="1336">J416*C416</f>
        <v>-4411.7647058823532</v>
      </c>
    </row>
    <row r="417" spans="1:11" s="14" customFormat="1" ht="15" customHeight="1">
      <c r="A417" s="4">
        <v>43509</v>
      </c>
      <c r="B417" s="4" t="s">
        <v>43</v>
      </c>
      <c r="C417" s="1">
        <f t="shared" ref="C417" si="1337">500000/E417</f>
        <v>408.16326530612247</v>
      </c>
      <c r="D417" s="6" t="s">
        <v>13</v>
      </c>
      <c r="E417" s="16">
        <v>1225</v>
      </c>
      <c r="F417" s="16">
        <v>1250</v>
      </c>
      <c r="G417" s="16">
        <v>0</v>
      </c>
      <c r="H417" s="2">
        <f t="shared" ref="H417" si="1338">(IF(D417="SELL",E417-F417,IF(D417="BUY",F417-E417)))</f>
        <v>25</v>
      </c>
      <c r="I417" s="2">
        <v>0</v>
      </c>
      <c r="J417" s="2">
        <f t="shared" ref="J417" si="1339">I417+H417</f>
        <v>25</v>
      </c>
      <c r="K417" s="15">
        <f t="shared" ref="K417" si="1340">J417*C417</f>
        <v>10204.081632653062</v>
      </c>
    </row>
    <row r="418" spans="1:11" s="14" customFormat="1" ht="15" customHeight="1">
      <c r="A418" s="4">
        <v>43508</v>
      </c>
      <c r="B418" s="4" t="s">
        <v>72</v>
      </c>
      <c r="C418" s="1">
        <f t="shared" ref="C418" si="1341">500000/E418</f>
        <v>1587.3015873015872</v>
      </c>
      <c r="D418" s="6" t="s">
        <v>16</v>
      </c>
      <c r="E418" s="16">
        <v>315</v>
      </c>
      <c r="F418" s="16">
        <v>312.2</v>
      </c>
      <c r="G418" s="16">
        <v>0</v>
      </c>
      <c r="H418" s="2">
        <f t="shared" ref="H418" si="1342">(IF(D418="SELL",E418-F418,IF(D418="BUY",F418-E418)))</f>
        <v>2.8000000000000114</v>
      </c>
      <c r="I418" s="2">
        <v>0</v>
      </c>
      <c r="J418" s="2">
        <f t="shared" ref="J418" si="1343">I418+H418</f>
        <v>2.8000000000000114</v>
      </c>
      <c r="K418" s="15">
        <f t="shared" ref="K418" si="1344">J418*C418</f>
        <v>4444.4444444444625</v>
      </c>
    </row>
    <row r="419" spans="1:11" s="14" customFormat="1" ht="15" customHeight="1">
      <c r="A419" s="4">
        <v>43507</v>
      </c>
      <c r="B419" s="4" t="s">
        <v>307</v>
      </c>
      <c r="C419" s="1">
        <f>500000/E419</f>
        <v>1960.7843137254902</v>
      </c>
      <c r="D419" s="6" t="s">
        <v>16</v>
      </c>
      <c r="E419" s="16">
        <v>255</v>
      </c>
      <c r="F419" s="16">
        <v>0</v>
      </c>
      <c r="G419" s="16">
        <v>0</v>
      </c>
      <c r="H419" s="2">
        <v>0</v>
      </c>
      <c r="I419" s="2">
        <v>0</v>
      </c>
      <c r="J419" s="2">
        <f t="shared" ref="J419" si="1345">I419+H419</f>
        <v>0</v>
      </c>
      <c r="K419" s="15">
        <f t="shared" ref="K419" si="1346">J419*C419</f>
        <v>0</v>
      </c>
    </row>
    <row r="420" spans="1:11" s="14" customFormat="1" ht="15" customHeight="1">
      <c r="A420" s="4">
        <v>43504</v>
      </c>
      <c r="B420" s="4" t="s">
        <v>306</v>
      </c>
      <c r="C420" s="1">
        <f>500000/E420</f>
        <v>668.44919786096261</v>
      </c>
      <c r="D420" s="6" t="s">
        <v>13</v>
      </c>
      <c r="E420" s="16">
        <v>748</v>
      </c>
      <c r="F420" s="16">
        <v>760</v>
      </c>
      <c r="G420" s="16">
        <v>0</v>
      </c>
      <c r="H420" s="2">
        <f t="shared" ref="H420" si="1347">(IF(D420="SELL",E420-F420,IF(D420="BUY",F420-E420)))</f>
        <v>12</v>
      </c>
      <c r="I420" s="2">
        <v>0</v>
      </c>
      <c r="J420" s="2">
        <f t="shared" ref="J420" si="1348">I420+H420</f>
        <v>12</v>
      </c>
      <c r="K420" s="15">
        <f t="shared" ref="K420" si="1349">J420*C420</f>
        <v>8021.3903743315514</v>
      </c>
    </row>
    <row r="421" spans="1:11" s="14" customFormat="1" ht="15" customHeight="1">
      <c r="A421" s="4">
        <v>43503</v>
      </c>
      <c r="B421" s="4" t="s">
        <v>180</v>
      </c>
      <c r="C421" s="1">
        <f t="shared" ref="C421:C484" si="1350">500000/E421</f>
        <v>645.16129032258061</v>
      </c>
      <c r="D421" s="6" t="s">
        <v>13</v>
      </c>
      <c r="E421" s="16">
        <v>775</v>
      </c>
      <c r="F421" s="16">
        <v>760</v>
      </c>
      <c r="G421" s="16">
        <v>0</v>
      </c>
      <c r="H421" s="2">
        <f t="shared" ref="H421" si="1351">(IF(D421="SELL",E421-F421,IF(D421="BUY",F421-E421)))</f>
        <v>-15</v>
      </c>
      <c r="I421" s="2">
        <v>0</v>
      </c>
      <c r="J421" s="2">
        <f t="shared" ref="J421" si="1352">I421+H421</f>
        <v>-15</v>
      </c>
      <c r="K421" s="15">
        <f t="shared" ref="K421" si="1353">J421*C421</f>
        <v>-9677.4193548387084</v>
      </c>
    </row>
    <row r="422" spans="1:11" s="14" customFormat="1" ht="15" customHeight="1">
      <c r="A422" s="4">
        <v>43502</v>
      </c>
      <c r="B422" s="4" t="s">
        <v>229</v>
      </c>
      <c r="C422" s="1">
        <f t="shared" si="1350"/>
        <v>414.25020712510354</v>
      </c>
      <c r="D422" s="6" t="s">
        <v>13</v>
      </c>
      <c r="E422" s="16">
        <v>1207</v>
      </c>
      <c r="F422" s="16">
        <v>1190</v>
      </c>
      <c r="G422" s="16">
        <v>0</v>
      </c>
      <c r="H422" s="2">
        <f t="shared" ref="H422" si="1354">(IF(D422="SELL",E422-F422,IF(D422="BUY",F422-E422)))</f>
        <v>-17</v>
      </c>
      <c r="I422" s="2">
        <v>0</v>
      </c>
      <c r="J422" s="2">
        <f t="shared" ref="J422" si="1355">I422+H422</f>
        <v>-17</v>
      </c>
      <c r="K422" s="15">
        <f t="shared" ref="K422" si="1356">J422*C422</f>
        <v>-7042.2535211267605</v>
      </c>
    </row>
    <row r="423" spans="1:11" s="14" customFormat="1" ht="15" customHeight="1">
      <c r="A423" s="4">
        <v>43500</v>
      </c>
      <c r="B423" s="4" t="s">
        <v>234</v>
      </c>
      <c r="C423" s="1">
        <f t="shared" si="1350"/>
        <v>365.4970760233918</v>
      </c>
      <c r="D423" s="6" t="s">
        <v>13</v>
      </c>
      <c r="E423" s="16">
        <v>1368</v>
      </c>
      <c r="F423" s="16">
        <v>1388</v>
      </c>
      <c r="G423" s="16">
        <v>0</v>
      </c>
      <c r="H423" s="2">
        <f t="shared" ref="H423:H424" si="1357">(IF(D423="SELL",E423-F423,IF(D423="BUY",F423-E423)))</f>
        <v>20</v>
      </c>
      <c r="I423" s="2">
        <v>0</v>
      </c>
      <c r="J423" s="2">
        <f t="shared" ref="J423:J424" si="1358">I423+H423</f>
        <v>20</v>
      </c>
      <c r="K423" s="15">
        <f t="shared" ref="K423:K424" si="1359">J423*C423</f>
        <v>7309.9415204678362</v>
      </c>
    </row>
    <row r="424" spans="1:11" s="14" customFormat="1" ht="15" customHeight="1">
      <c r="A424" s="4">
        <v>43500</v>
      </c>
      <c r="B424" s="4" t="s">
        <v>297</v>
      </c>
      <c r="C424" s="1">
        <f t="shared" si="1350"/>
        <v>238.6634844868735</v>
      </c>
      <c r="D424" s="6" t="s">
        <v>13</v>
      </c>
      <c r="E424" s="16">
        <v>2095</v>
      </c>
      <c r="F424" s="16">
        <v>2115</v>
      </c>
      <c r="G424" s="16">
        <v>0</v>
      </c>
      <c r="H424" s="2">
        <f t="shared" si="1357"/>
        <v>20</v>
      </c>
      <c r="I424" s="2">
        <v>0</v>
      </c>
      <c r="J424" s="2">
        <f t="shared" si="1358"/>
        <v>20</v>
      </c>
      <c r="K424" s="15">
        <f t="shared" si="1359"/>
        <v>4773.2696897374699</v>
      </c>
    </row>
    <row r="425" spans="1:11" s="14" customFormat="1" ht="15" customHeight="1">
      <c r="A425" s="4">
        <v>43490</v>
      </c>
      <c r="B425" s="4" t="s">
        <v>15</v>
      </c>
      <c r="C425" s="1">
        <f t="shared" si="1350"/>
        <v>397.77247414478916</v>
      </c>
      <c r="D425" s="6" t="s">
        <v>16</v>
      </c>
      <c r="E425" s="16">
        <v>1257</v>
      </c>
      <c r="F425" s="16">
        <v>1240</v>
      </c>
      <c r="G425" s="16">
        <v>0</v>
      </c>
      <c r="H425" s="2">
        <f t="shared" ref="H425:H426" si="1360">(IF(D425="SELL",E425-F425,IF(D425="BUY",F425-E425)))</f>
        <v>17</v>
      </c>
      <c r="I425" s="2">
        <v>0</v>
      </c>
      <c r="J425" s="2">
        <f t="shared" ref="J425:J426" si="1361">I425+H425</f>
        <v>17</v>
      </c>
      <c r="K425" s="15">
        <f t="shared" ref="K425:K426" si="1362">J425*C425</f>
        <v>6762.1320604614157</v>
      </c>
    </row>
    <row r="426" spans="1:11" s="14" customFormat="1" ht="15" customHeight="1">
      <c r="A426" s="4">
        <v>43490</v>
      </c>
      <c r="B426" s="4" t="s">
        <v>305</v>
      </c>
      <c r="C426" s="1">
        <f t="shared" si="1350"/>
        <v>1279.7542871768621</v>
      </c>
      <c r="D426" s="6" t="s">
        <v>16</v>
      </c>
      <c r="E426" s="16">
        <v>390.7</v>
      </c>
      <c r="F426" s="16">
        <v>380</v>
      </c>
      <c r="G426" s="16">
        <v>0</v>
      </c>
      <c r="H426" s="2">
        <f t="shared" si="1360"/>
        <v>10.699999999999989</v>
      </c>
      <c r="I426" s="2">
        <v>0</v>
      </c>
      <c r="J426" s="2">
        <f t="shared" si="1361"/>
        <v>10.699999999999989</v>
      </c>
      <c r="K426" s="15">
        <f t="shared" si="1362"/>
        <v>13693.37087279241</v>
      </c>
    </row>
    <row r="427" spans="1:11" s="14" customFormat="1" ht="15" customHeight="1">
      <c r="A427" s="4">
        <v>43482</v>
      </c>
      <c r="B427" s="4" t="s">
        <v>15</v>
      </c>
      <c r="C427" s="1">
        <f t="shared" si="1350"/>
        <v>437.44531933508313</v>
      </c>
      <c r="D427" s="6" t="s">
        <v>16</v>
      </c>
      <c r="E427" s="16">
        <v>1143</v>
      </c>
      <c r="F427" s="16">
        <v>1135</v>
      </c>
      <c r="G427" s="16">
        <v>0</v>
      </c>
      <c r="H427" s="2">
        <f t="shared" ref="H427" si="1363">(IF(D427="SELL",E427-F427,IF(D427="BUY",F427-E427)))</f>
        <v>8</v>
      </c>
      <c r="I427" s="2">
        <v>0</v>
      </c>
      <c r="J427" s="2">
        <f t="shared" ref="J427" si="1364">I427+H427</f>
        <v>8</v>
      </c>
      <c r="K427" s="15">
        <f t="shared" ref="K427" si="1365">J427*C427</f>
        <v>3499.562554680665</v>
      </c>
    </row>
    <row r="428" spans="1:11" s="14" customFormat="1" ht="15" customHeight="1">
      <c r="A428" s="4">
        <v>43481</v>
      </c>
      <c r="B428" s="4" t="s">
        <v>90</v>
      </c>
      <c r="C428" s="1">
        <f t="shared" si="1350"/>
        <v>748.50299401197606</v>
      </c>
      <c r="D428" s="6" t="s">
        <v>13</v>
      </c>
      <c r="E428" s="16">
        <v>668</v>
      </c>
      <c r="F428" s="16">
        <v>0</v>
      </c>
      <c r="G428" s="16">
        <v>0</v>
      </c>
      <c r="H428" s="2">
        <v>0</v>
      </c>
      <c r="I428" s="2">
        <v>0</v>
      </c>
      <c r="J428" s="2">
        <f t="shared" ref="J428" si="1366">I428+H428</f>
        <v>0</v>
      </c>
      <c r="K428" s="15">
        <f t="shared" ref="K428" si="1367">J428*C428</f>
        <v>0</v>
      </c>
    </row>
    <row r="429" spans="1:11" s="14" customFormat="1" ht="15" customHeight="1">
      <c r="A429" s="4">
        <v>43475</v>
      </c>
      <c r="B429" s="4" t="s">
        <v>134</v>
      </c>
      <c r="C429" s="1">
        <f t="shared" si="1350"/>
        <v>342.46575342465752</v>
      </c>
      <c r="D429" s="6" t="s">
        <v>13</v>
      </c>
      <c r="E429" s="16">
        <v>1460</v>
      </c>
      <c r="F429" s="16">
        <v>1445</v>
      </c>
      <c r="G429" s="16">
        <v>0</v>
      </c>
      <c r="H429" s="2">
        <f t="shared" ref="H429" si="1368">(IF(D429="SELL",E429-F429,IF(D429="BUY",F429-E429)))</f>
        <v>-15</v>
      </c>
      <c r="I429" s="2">
        <v>0</v>
      </c>
      <c r="J429" s="2">
        <f t="shared" ref="J429" si="1369">I429+H429</f>
        <v>-15</v>
      </c>
      <c r="K429" s="15">
        <f t="shared" ref="K429" si="1370">J429*C429</f>
        <v>-5136.9863013698632</v>
      </c>
    </row>
    <row r="430" spans="1:11" s="14" customFormat="1" ht="15" customHeight="1">
      <c r="A430" s="4">
        <v>43474</v>
      </c>
      <c r="B430" s="4" t="s">
        <v>303</v>
      </c>
      <c r="C430" s="1">
        <f t="shared" si="1350"/>
        <v>1915.7088122605364</v>
      </c>
      <c r="D430" s="6" t="s">
        <v>16</v>
      </c>
      <c r="E430" s="16">
        <v>261</v>
      </c>
      <c r="F430" s="16">
        <v>259</v>
      </c>
      <c r="G430" s="16">
        <v>0</v>
      </c>
      <c r="H430" s="2">
        <f t="shared" ref="H430" si="1371">(IF(D430="SELL",E430-F430,IF(D430="BUY",F430-E430)))</f>
        <v>2</v>
      </c>
      <c r="I430" s="2">
        <v>0</v>
      </c>
      <c r="J430" s="2">
        <f t="shared" ref="J430" si="1372">I430+H430</f>
        <v>2</v>
      </c>
      <c r="K430" s="15">
        <f t="shared" ref="K430" si="1373">J430*C430</f>
        <v>3831.4176245210729</v>
      </c>
    </row>
    <row r="431" spans="1:11" s="14" customFormat="1" ht="15" customHeight="1">
      <c r="A431" s="4">
        <v>43473</v>
      </c>
      <c r="B431" s="4" t="s">
        <v>304</v>
      </c>
      <c r="C431" s="1">
        <f t="shared" si="1350"/>
        <v>357.65379113018599</v>
      </c>
      <c r="D431" s="6" t="s">
        <v>13</v>
      </c>
      <c r="E431" s="16">
        <v>1398</v>
      </c>
      <c r="F431" s="16">
        <v>1407</v>
      </c>
      <c r="G431" s="16">
        <v>0</v>
      </c>
      <c r="H431" s="2">
        <f t="shared" ref="H431" si="1374">(IF(D431="SELL",E431-F431,IF(D431="BUY",F431-E431)))</f>
        <v>9</v>
      </c>
      <c r="I431" s="2">
        <v>0</v>
      </c>
      <c r="J431" s="2">
        <f t="shared" ref="J431" si="1375">I431+H431</f>
        <v>9</v>
      </c>
      <c r="K431" s="15">
        <f t="shared" ref="K431" si="1376">J431*C431</f>
        <v>3218.8841201716741</v>
      </c>
    </row>
    <row r="432" spans="1:11" s="14" customFormat="1" ht="15" customHeight="1">
      <c r="A432" s="4">
        <v>43465</v>
      </c>
      <c r="B432" s="4" t="s">
        <v>302</v>
      </c>
      <c r="C432" s="1">
        <f t="shared" si="1350"/>
        <v>1098.5389432055367</v>
      </c>
      <c r="D432" s="6" t="s">
        <v>13</v>
      </c>
      <c r="E432" s="16">
        <v>455.15</v>
      </c>
      <c r="F432" s="16">
        <v>459.9</v>
      </c>
      <c r="G432" s="16">
        <v>0</v>
      </c>
      <c r="H432" s="2">
        <f t="shared" ref="H432" si="1377">(IF(D432="SELL",E432-F432,IF(D432="BUY",F432-E432)))</f>
        <v>4.75</v>
      </c>
      <c r="I432" s="2">
        <v>0</v>
      </c>
      <c r="J432" s="2">
        <f t="shared" ref="J432" si="1378">I432+H432</f>
        <v>4.75</v>
      </c>
      <c r="K432" s="15">
        <f t="shared" ref="K432" si="1379">J432*C432</f>
        <v>5218.0599802262996</v>
      </c>
    </row>
    <row r="433" spans="1:11" s="14" customFormat="1" ht="15" customHeight="1">
      <c r="A433" s="4">
        <v>43462</v>
      </c>
      <c r="B433" s="4" t="s">
        <v>301</v>
      </c>
      <c r="C433" s="1">
        <f t="shared" si="1350"/>
        <v>2666.6666666666665</v>
      </c>
      <c r="D433" s="6" t="s">
        <v>13</v>
      </c>
      <c r="E433" s="16">
        <v>187.5</v>
      </c>
      <c r="F433" s="16">
        <v>189</v>
      </c>
      <c r="G433" s="16">
        <v>0</v>
      </c>
      <c r="H433" s="2">
        <f t="shared" ref="H433" si="1380">(IF(D433="SELL",E433-F433,IF(D433="BUY",F433-E433)))</f>
        <v>1.5</v>
      </c>
      <c r="I433" s="2">
        <v>0</v>
      </c>
      <c r="J433" s="2">
        <f t="shared" ref="J433" si="1381">I433+H433</f>
        <v>1.5</v>
      </c>
      <c r="K433" s="15">
        <f t="shared" ref="K433" si="1382">J433*C433</f>
        <v>4000</v>
      </c>
    </row>
    <row r="434" spans="1:11" s="14" customFormat="1" ht="15" customHeight="1">
      <c r="A434" s="4">
        <v>43460</v>
      </c>
      <c r="B434" s="4" t="s">
        <v>293</v>
      </c>
      <c r="C434" s="1">
        <f t="shared" si="1350"/>
        <v>1190.4761904761904</v>
      </c>
      <c r="D434" s="6" t="s">
        <v>13</v>
      </c>
      <c r="E434" s="16">
        <v>420</v>
      </c>
      <c r="F434" s="16">
        <v>423</v>
      </c>
      <c r="G434" s="16">
        <v>429</v>
      </c>
      <c r="H434" s="2">
        <f t="shared" ref="H434:H457" si="1383">(IF(D434="SELL",E434-F434,IF(D434="BUY",F434-E434)))</f>
        <v>3</v>
      </c>
      <c r="I434" s="2">
        <v>6</v>
      </c>
      <c r="J434" s="2">
        <f t="shared" ref="J434:J457" si="1384">I434+H434</f>
        <v>9</v>
      </c>
      <c r="K434" s="15">
        <f t="shared" ref="K434:K457" si="1385">J434*C434</f>
        <v>10714.285714285714</v>
      </c>
    </row>
    <row r="435" spans="1:11" s="14" customFormat="1" ht="15" customHeight="1">
      <c r="A435" s="4">
        <v>43455</v>
      </c>
      <c r="B435" s="4" t="s">
        <v>263</v>
      </c>
      <c r="C435" s="1">
        <f t="shared" si="1350"/>
        <v>1976.2845849802372</v>
      </c>
      <c r="D435" s="6" t="s">
        <v>13</v>
      </c>
      <c r="E435" s="16">
        <v>253</v>
      </c>
      <c r="F435" s="16">
        <v>256</v>
      </c>
      <c r="G435" s="16">
        <v>0</v>
      </c>
      <c r="H435" s="2">
        <f t="shared" si="1383"/>
        <v>3</v>
      </c>
      <c r="I435" s="2">
        <v>0</v>
      </c>
      <c r="J435" s="2">
        <f t="shared" si="1384"/>
        <v>3</v>
      </c>
      <c r="K435" s="15">
        <f t="shared" si="1385"/>
        <v>5928.853754940712</v>
      </c>
    </row>
    <row r="436" spans="1:11" s="14" customFormat="1" ht="15" customHeight="1">
      <c r="A436" s="4">
        <v>43455</v>
      </c>
      <c r="B436" s="4" t="s">
        <v>263</v>
      </c>
      <c r="C436" s="1">
        <f t="shared" si="1350"/>
        <v>1968.5039370078741</v>
      </c>
      <c r="D436" s="6" t="s">
        <v>13</v>
      </c>
      <c r="E436" s="16">
        <v>254</v>
      </c>
      <c r="F436" s="16">
        <v>257</v>
      </c>
      <c r="G436" s="16">
        <v>0</v>
      </c>
      <c r="H436" s="2">
        <f t="shared" si="1383"/>
        <v>3</v>
      </c>
      <c r="I436" s="2">
        <v>0</v>
      </c>
      <c r="J436" s="2">
        <f t="shared" si="1384"/>
        <v>3</v>
      </c>
      <c r="K436" s="15">
        <f t="shared" si="1385"/>
        <v>5905.5118110236226</v>
      </c>
    </row>
    <row r="437" spans="1:11" s="14" customFormat="1" ht="15" customHeight="1">
      <c r="A437" s="4">
        <v>43454</v>
      </c>
      <c r="B437" s="4" t="s">
        <v>263</v>
      </c>
      <c r="C437" s="1">
        <f t="shared" si="1350"/>
        <v>2000</v>
      </c>
      <c r="D437" s="6" t="s">
        <v>13</v>
      </c>
      <c r="E437" s="16">
        <v>250</v>
      </c>
      <c r="F437" s="16">
        <v>254</v>
      </c>
      <c r="G437" s="16">
        <v>0</v>
      </c>
      <c r="H437" s="2">
        <f t="shared" si="1383"/>
        <v>4</v>
      </c>
      <c r="I437" s="2">
        <v>0</v>
      </c>
      <c r="J437" s="2">
        <f t="shared" si="1384"/>
        <v>4</v>
      </c>
      <c r="K437" s="15">
        <f t="shared" si="1385"/>
        <v>8000</v>
      </c>
    </row>
    <row r="438" spans="1:11" s="14" customFormat="1" ht="15" customHeight="1">
      <c r="A438" s="4">
        <v>43454</v>
      </c>
      <c r="B438" s="4" t="s">
        <v>263</v>
      </c>
      <c r="C438" s="1">
        <f t="shared" si="1350"/>
        <v>2008.0321285140562</v>
      </c>
      <c r="D438" s="6" t="s">
        <v>13</v>
      </c>
      <c r="E438" s="16">
        <v>249</v>
      </c>
      <c r="F438" s="16">
        <v>253</v>
      </c>
      <c r="G438" s="16">
        <v>0</v>
      </c>
      <c r="H438" s="2">
        <f t="shared" si="1383"/>
        <v>4</v>
      </c>
      <c r="I438" s="2">
        <v>0</v>
      </c>
      <c r="J438" s="2">
        <f t="shared" si="1384"/>
        <v>4</v>
      </c>
      <c r="K438" s="15">
        <f t="shared" si="1385"/>
        <v>8032.128514056225</v>
      </c>
    </row>
    <row r="439" spans="1:11" s="14" customFormat="1" ht="15" customHeight="1">
      <c r="A439" s="4">
        <v>43453</v>
      </c>
      <c r="B439" s="4" t="s">
        <v>294</v>
      </c>
      <c r="C439" s="1">
        <f t="shared" si="1350"/>
        <v>6060.606060606061</v>
      </c>
      <c r="D439" s="6" t="s">
        <v>13</v>
      </c>
      <c r="E439" s="16">
        <v>82.5</v>
      </c>
      <c r="F439" s="16">
        <v>83.3</v>
      </c>
      <c r="G439" s="16">
        <v>0</v>
      </c>
      <c r="H439" s="2">
        <f t="shared" si="1383"/>
        <v>0.79999999999999716</v>
      </c>
      <c r="I439" s="2">
        <v>0</v>
      </c>
      <c r="J439" s="2">
        <f t="shared" si="1384"/>
        <v>0.79999999999999716</v>
      </c>
      <c r="K439" s="15">
        <f t="shared" si="1385"/>
        <v>4848.4848484848317</v>
      </c>
    </row>
    <row r="440" spans="1:11" s="14" customFormat="1" ht="15" customHeight="1">
      <c r="A440" s="4">
        <v>43453</v>
      </c>
      <c r="B440" s="4" t="s">
        <v>48</v>
      </c>
      <c r="C440" s="1">
        <f t="shared" si="1350"/>
        <v>3160.5562579013908</v>
      </c>
      <c r="D440" s="6" t="s">
        <v>13</v>
      </c>
      <c r="E440" s="16">
        <v>158.19999999999999</v>
      </c>
      <c r="F440" s="16">
        <v>160</v>
      </c>
      <c r="G440" s="16">
        <v>162</v>
      </c>
      <c r="H440" s="2">
        <f t="shared" si="1383"/>
        <v>1.8000000000000114</v>
      </c>
      <c r="I440" s="2">
        <v>2</v>
      </c>
      <c r="J440" s="2">
        <f t="shared" si="1384"/>
        <v>3.8000000000000114</v>
      </c>
      <c r="K440" s="15">
        <f t="shared" si="1385"/>
        <v>12010.113780025322</v>
      </c>
    </row>
    <row r="441" spans="1:11" s="14" customFormat="1" ht="15" customHeight="1">
      <c r="A441" s="4">
        <v>43453</v>
      </c>
      <c r="B441" s="4" t="s">
        <v>156</v>
      </c>
      <c r="C441" s="1">
        <f t="shared" si="1350"/>
        <v>11415.525114155253</v>
      </c>
      <c r="D441" s="6" t="s">
        <v>13</v>
      </c>
      <c r="E441" s="16">
        <v>43.8</v>
      </c>
      <c r="F441" s="16">
        <v>44.5</v>
      </c>
      <c r="G441" s="16">
        <v>0</v>
      </c>
      <c r="H441" s="2">
        <f t="shared" ref="H441" si="1386">(IF(D441="SELL",E441-F441,IF(D441="BUY",F441-E441)))</f>
        <v>0.70000000000000284</v>
      </c>
      <c r="I441" s="2">
        <v>0</v>
      </c>
      <c r="J441" s="2">
        <f t="shared" ref="J441" si="1387">I441+H441</f>
        <v>0.70000000000000284</v>
      </c>
      <c r="K441" s="15">
        <f t="shared" ref="K441" si="1388">J441*C441</f>
        <v>7990.8675799087096</v>
      </c>
    </row>
    <row r="442" spans="1:11" s="14" customFormat="1" ht="15" customHeight="1">
      <c r="A442" s="4">
        <v>43452</v>
      </c>
      <c r="B442" s="4" t="s">
        <v>237</v>
      </c>
      <c r="C442" s="1">
        <f t="shared" si="1350"/>
        <v>1677.8523489932886</v>
      </c>
      <c r="D442" s="6" t="s">
        <v>13</v>
      </c>
      <c r="E442" s="16">
        <v>298</v>
      </c>
      <c r="F442" s="16">
        <v>302</v>
      </c>
      <c r="G442" s="16">
        <v>0</v>
      </c>
      <c r="H442" s="2">
        <f t="shared" si="1383"/>
        <v>4</v>
      </c>
      <c r="I442" s="2">
        <v>0</v>
      </c>
      <c r="J442" s="2">
        <f t="shared" si="1384"/>
        <v>4</v>
      </c>
      <c r="K442" s="15">
        <f t="shared" si="1385"/>
        <v>6711.4093959731545</v>
      </c>
    </row>
    <row r="443" spans="1:11" s="14" customFormat="1" ht="15" customHeight="1">
      <c r="A443" s="4">
        <v>43452</v>
      </c>
      <c r="B443" s="4" t="s">
        <v>263</v>
      </c>
      <c r="C443" s="1">
        <f t="shared" si="1350"/>
        <v>2040.8163265306123</v>
      </c>
      <c r="D443" s="6" t="s">
        <v>13</v>
      </c>
      <c r="E443" s="16">
        <v>245</v>
      </c>
      <c r="F443" s="16">
        <v>249</v>
      </c>
      <c r="G443" s="16">
        <v>0</v>
      </c>
      <c r="H443" s="2">
        <f t="shared" si="1383"/>
        <v>4</v>
      </c>
      <c r="I443" s="2">
        <v>0</v>
      </c>
      <c r="J443" s="2">
        <f t="shared" si="1384"/>
        <v>4</v>
      </c>
      <c r="K443" s="15">
        <f t="shared" si="1385"/>
        <v>8163.2653061224491</v>
      </c>
    </row>
    <row r="444" spans="1:11" s="14" customFormat="1" ht="15" customHeight="1">
      <c r="A444" s="4">
        <v>43451</v>
      </c>
      <c r="B444" s="4" t="s">
        <v>295</v>
      </c>
      <c r="C444" s="1">
        <f t="shared" si="1350"/>
        <v>602.40963855421683</v>
      </c>
      <c r="D444" s="6" t="s">
        <v>13</v>
      </c>
      <c r="E444" s="16">
        <v>830</v>
      </c>
      <c r="F444" s="16">
        <v>842</v>
      </c>
      <c r="G444" s="16">
        <v>0</v>
      </c>
      <c r="H444" s="2">
        <f t="shared" si="1383"/>
        <v>12</v>
      </c>
      <c r="I444" s="2">
        <v>0</v>
      </c>
      <c r="J444" s="2">
        <f t="shared" si="1384"/>
        <v>12</v>
      </c>
      <c r="K444" s="15">
        <f t="shared" si="1385"/>
        <v>7228.9156626506019</v>
      </c>
    </row>
    <row r="445" spans="1:11" s="14" customFormat="1" ht="15" customHeight="1">
      <c r="A445" s="4">
        <v>43451</v>
      </c>
      <c r="B445" s="4" t="s">
        <v>295</v>
      </c>
      <c r="C445" s="1">
        <f t="shared" si="1350"/>
        <v>606.79611650485435</v>
      </c>
      <c r="D445" s="6" t="s">
        <v>13</v>
      </c>
      <c r="E445" s="16">
        <v>824</v>
      </c>
      <c r="F445" s="16">
        <v>830</v>
      </c>
      <c r="G445" s="16">
        <v>0</v>
      </c>
      <c r="H445" s="2">
        <f t="shared" si="1383"/>
        <v>6</v>
      </c>
      <c r="I445" s="2">
        <v>0</v>
      </c>
      <c r="J445" s="2">
        <f t="shared" si="1384"/>
        <v>6</v>
      </c>
      <c r="K445" s="15">
        <f t="shared" si="1385"/>
        <v>3640.7766990291261</v>
      </c>
    </row>
    <row r="446" spans="1:11" s="14" customFormat="1" ht="15" customHeight="1">
      <c r="A446" s="4">
        <v>43448</v>
      </c>
      <c r="B446" s="4" t="s">
        <v>296</v>
      </c>
      <c r="C446" s="1">
        <f t="shared" si="1350"/>
        <v>868.05555555555554</v>
      </c>
      <c r="D446" s="6" t="s">
        <v>13</v>
      </c>
      <c r="E446" s="16">
        <v>576</v>
      </c>
      <c r="F446" s="16">
        <v>584</v>
      </c>
      <c r="G446" s="16">
        <v>0</v>
      </c>
      <c r="H446" s="2">
        <f t="shared" si="1383"/>
        <v>8</v>
      </c>
      <c r="I446" s="2">
        <v>0</v>
      </c>
      <c r="J446" s="2">
        <f t="shared" si="1384"/>
        <v>8</v>
      </c>
      <c r="K446" s="15">
        <f t="shared" si="1385"/>
        <v>6944.4444444444443</v>
      </c>
    </row>
    <row r="447" spans="1:11" s="14" customFormat="1" ht="15" customHeight="1">
      <c r="A447" s="4">
        <v>43445</v>
      </c>
      <c r="B447" s="4" t="s">
        <v>14</v>
      </c>
      <c r="C447" s="1">
        <f t="shared" si="1350"/>
        <v>1824.8175182481752</v>
      </c>
      <c r="D447" s="6" t="s">
        <v>16</v>
      </c>
      <c r="E447" s="16">
        <v>274</v>
      </c>
      <c r="F447" s="16">
        <v>280</v>
      </c>
      <c r="G447" s="16">
        <v>0</v>
      </c>
      <c r="H447" s="2">
        <f t="shared" si="1383"/>
        <v>-6</v>
      </c>
      <c r="I447" s="2">
        <v>0</v>
      </c>
      <c r="J447" s="2">
        <f t="shared" si="1384"/>
        <v>-6</v>
      </c>
      <c r="K447" s="15">
        <f t="shared" si="1385"/>
        <v>-10948.905109489051</v>
      </c>
    </row>
    <row r="448" spans="1:11" s="14" customFormat="1" ht="15" customHeight="1">
      <c r="A448" s="4">
        <v>43445</v>
      </c>
      <c r="B448" s="4" t="s">
        <v>214</v>
      </c>
      <c r="C448" s="1">
        <f t="shared" si="1350"/>
        <v>2074.6887966804979</v>
      </c>
      <c r="D448" s="6" t="s">
        <v>16</v>
      </c>
      <c r="E448" s="16">
        <v>241</v>
      </c>
      <c r="F448" s="16">
        <v>247</v>
      </c>
      <c r="G448" s="16">
        <v>0</v>
      </c>
      <c r="H448" s="2">
        <f t="shared" si="1383"/>
        <v>-6</v>
      </c>
      <c r="I448" s="2">
        <v>0</v>
      </c>
      <c r="J448" s="2">
        <f t="shared" si="1384"/>
        <v>-6</v>
      </c>
      <c r="K448" s="15">
        <f t="shared" si="1385"/>
        <v>-12448.132780082988</v>
      </c>
    </row>
    <row r="449" spans="1:11" s="14" customFormat="1" ht="15" customHeight="1">
      <c r="A449" s="4">
        <v>43444</v>
      </c>
      <c r="B449" s="4" t="s">
        <v>97</v>
      </c>
      <c r="C449" s="1">
        <f t="shared" si="1350"/>
        <v>5917.1597633136098</v>
      </c>
      <c r="D449" s="6" t="s">
        <v>13</v>
      </c>
      <c r="E449" s="16">
        <v>84.5</v>
      </c>
      <c r="F449" s="16">
        <v>85.35</v>
      </c>
      <c r="G449" s="16">
        <v>0</v>
      </c>
      <c r="H449" s="2">
        <f t="shared" si="1383"/>
        <v>0.84999999999999432</v>
      </c>
      <c r="I449" s="2">
        <v>0</v>
      </c>
      <c r="J449" s="2">
        <f t="shared" si="1384"/>
        <v>0.84999999999999432</v>
      </c>
      <c r="K449" s="15">
        <f t="shared" si="1385"/>
        <v>5029.5857988165344</v>
      </c>
    </row>
    <row r="450" spans="1:11" s="14" customFormat="1" ht="15" customHeight="1">
      <c r="A450" s="4">
        <v>43444</v>
      </c>
      <c r="B450" s="4" t="s">
        <v>113</v>
      </c>
      <c r="C450" s="1">
        <f t="shared" si="1350"/>
        <v>2898.550724637681</v>
      </c>
      <c r="D450" s="6" t="s">
        <v>13</v>
      </c>
      <c r="E450" s="16">
        <v>172.5</v>
      </c>
      <c r="F450" s="16">
        <v>175.45</v>
      </c>
      <c r="G450" s="16">
        <v>0</v>
      </c>
      <c r="H450" s="2">
        <f t="shared" si="1383"/>
        <v>2.9499999999999886</v>
      </c>
      <c r="I450" s="2">
        <v>0</v>
      </c>
      <c r="J450" s="2">
        <f t="shared" si="1384"/>
        <v>2.9499999999999886</v>
      </c>
      <c r="K450" s="15">
        <f t="shared" si="1385"/>
        <v>8550.7246376811254</v>
      </c>
    </row>
    <row r="451" spans="1:11" s="14" customFormat="1" ht="15" customHeight="1">
      <c r="A451" s="4">
        <v>43440</v>
      </c>
      <c r="B451" s="4" t="s">
        <v>297</v>
      </c>
      <c r="C451" s="1">
        <f t="shared" si="1350"/>
        <v>236.96682464454977</v>
      </c>
      <c r="D451" s="6" t="s">
        <v>16</v>
      </c>
      <c r="E451" s="16">
        <v>2110</v>
      </c>
      <c r="F451" s="16">
        <v>2090</v>
      </c>
      <c r="G451" s="16">
        <v>0</v>
      </c>
      <c r="H451" s="2">
        <f t="shared" si="1383"/>
        <v>20</v>
      </c>
      <c r="I451" s="2">
        <v>0</v>
      </c>
      <c r="J451" s="2">
        <f t="shared" si="1384"/>
        <v>20</v>
      </c>
      <c r="K451" s="15">
        <f t="shared" si="1385"/>
        <v>4739.3364928909959</v>
      </c>
    </row>
    <row r="452" spans="1:11" s="14" customFormat="1" ht="15" customHeight="1">
      <c r="A452" s="4">
        <v>43434</v>
      </c>
      <c r="B452" s="4" t="s">
        <v>299</v>
      </c>
      <c r="C452" s="1">
        <f t="shared" si="1350"/>
        <v>1234.5679012345679</v>
      </c>
      <c r="D452" s="6" t="s">
        <v>13</v>
      </c>
      <c r="E452" s="16">
        <v>405</v>
      </c>
      <c r="F452" s="16">
        <v>397</v>
      </c>
      <c r="G452" s="16">
        <v>0</v>
      </c>
      <c r="H452" s="2">
        <f t="shared" si="1383"/>
        <v>-8</v>
      </c>
      <c r="I452" s="2">
        <v>0</v>
      </c>
      <c r="J452" s="2">
        <f t="shared" si="1384"/>
        <v>-8</v>
      </c>
      <c r="K452" s="15">
        <f t="shared" si="1385"/>
        <v>-9876.5432098765432</v>
      </c>
    </row>
    <row r="453" spans="1:11" s="14" customFormat="1" ht="15" customHeight="1">
      <c r="A453" s="4">
        <v>43425</v>
      </c>
      <c r="B453" s="4" t="s">
        <v>174</v>
      </c>
      <c r="C453" s="1">
        <f t="shared" si="1350"/>
        <v>7874.0157480314965</v>
      </c>
      <c r="D453" s="6" t="s">
        <v>13</v>
      </c>
      <c r="E453" s="16">
        <v>63.5</v>
      </c>
      <c r="F453" s="16">
        <v>64.5</v>
      </c>
      <c r="G453" s="16">
        <v>0</v>
      </c>
      <c r="H453" s="2">
        <f t="shared" ref="H453:H454" si="1389">(IF(D453="SELL",E453-F453,IF(D453="BUY",F453-E453)))</f>
        <v>1</v>
      </c>
      <c r="I453" s="2">
        <v>0</v>
      </c>
      <c r="J453" s="2">
        <f t="shared" ref="J453:J454" si="1390">I453+H453</f>
        <v>1</v>
      </c>
      <c r="K453" s="15">
        <f t="shared" ref="K453:K454" si="1391">J453*C453</f>
        <v>7874.0157480314965</v>
      </c>
    </row>
    <row r="454" spans="1:11" s="14" customFormat="1" ht="15" customHeight="1">
      <c r="A454" s="4">
        <v>43425</v>
      </c>
      <c r="B454" s="4" t="s">
        <v>193</v>
      </c>
      <c r="C454" s="1">
        <f t="shared" si="1350"/>
        <v>628.93081761006295</v>
      </c>
      <c r="D454" s="6" t="s">
        <v>13</v>
      </c>
      <c r="E454" s="16">
        <v>795</v>
      </c>
      <c r="F454" s="16">
        <v>780</v>
      </c>
      <c r="G454" s="16">
        <v>0</v>
      </c>
      <c r="H454" s="2">
        <f t="shared" si="1389"/>
        <v>-15</v>
      </c>
      <c r="I454" s="2">
        <v>0</v>
      </c>
      <c r="J454" s="2">
        <f t="shared" si="1390"/>
        <v>-15</v>
      </c>
      <c r="K454" s="15">
        <f t="shared" si="1391"/>
        <v>-9433.962264150945</v>
      </c>
    </row>
    <row r="455" spans="1:11" s="14" customFormat="1" ht="15" customHeight="1">
      <c r="A455" s="4">
        <v>43425</v>
      </c>
      <c r="B455" s="4" t="s">
        <v>40</v>
      </c>
      <c r="C455" s="1">
        <f t="shared" si="1350"/>
        <v>413.22314049586777</v>
      </c>
      <c r="D455" s="6" t="s">
        <v>13</v>
      </c>
      <c r="E455" s="16">
        <v>1210</v>
      </c>
      <c r="F455" s="16">
        <v>1222</v>
      </c>
      <c r="G455" s="16">
        <v>0</v>
      </c>
      <c r="H455" s="2">
        <f t="shared" ref="H455" si="1392">(IF(D455="SELL",E455-F455,IF(D455="BUY",F455-E455)))</f>
        <v>12</v>
      </c>
      <c r="I455" s="2">
        <v>0</v>
      </c>
      <c r="J455" s="2">
        <f t="shared" ref="J455" si="1393">I455+H455</f>
        <v>12</v>
      </c>
      <c r="K455" s="15">
        <f t="shared" ref="K455" si="1394">J455*C455</f>
        <v>4958.6776859504134</v>
      </c>
    </row>
    <row r="456" spans="1:11" s="14" customFormat="1" ht="15" customHeight="1">
      <c r="A456" s="4">
        <v>43424</v>
      </c>
      <c r="B456" s="4" t="s">
        <v>298</v>
      </c>
      <c r="C456" s="1">
        <f t="shared" si="1350"/>
        <v>2114.1649048625791</v>
      </c>
      <c r="D456" s="6" t="s">
        <v>13</v>
      </c>
      <c r="E456" s="16">
        <v>236.5</v>
      </c>
      <c r="F456" s="16">
        <v>232</v>
      </c>
      <c r="G456" s="16">
        <v>0</v>
      </c>
      <c r="H456" s="2">
        <f t="shared" si="1383"/>
        <v>-4.5</v>
      </c>
      <c r="I456" s="2">
        <v>0</v>
      </c>
      <c r="J456" s="2">
        <f t="shared" si="1384"/>
        <v>-4.5</v>
      </c>
      <c r="K456" s="15">
        <f t="shared" si="1385"/>
        <v>-9513.7420718816065</v>
      </c>
    </row>
    <row r="457" spans="1:11" s="14" customFormat="1" ht="15" customHeight="1">
      <c r="A457" s="4">
        <v>43420</v>
      </c>
      <c r="B457" s="4" t="s">
        <v>300</v>
      </c>
      <c r="C457" s="1">
        <f t="shared" si="1350"/>
        <v>3412.9692832764504</v>
      </c>
      <c r="D457" s="6" t="s">
        <v>13</v>
      </c>
      <c r="E457" s="16">
        <v>146.5</v>
      </c>
      <c r="F457" s="16">
        <v>143</v>
      </c>
      <c r="G457" s="16">
        <v>0</v>
      </c>
      <c r="H457" s="2">
        <f t="shared" si="1383"/>
        <v>-3.5</v>
      </c>
      <c r="I457" s="2">
        <v>0</v>
      </c>
      <c r="J457" s="2">
        <f t="shared" si="1384"/>
        <v>-3.5</v>
      </c>
      <c r="K457" s="15">
        <f t="shared" si="1385"/>
        <v>-11945.392491467577</v>
      </c>
    </row>
    <row r="458" spans="1:11" s="14" customFormat="1" ht="15" customHeight="1">
      <c r="A458" s="4">
        <v>43418</v>
      </c>
      <c r="B458" s="4" t="s">
        <v>292</v>
      </c>
      <c r="C458" s="1">
        <f t="shared" si="1350"/>
        <v>17301.038062283737</v>
      </c>
      <c r="D458" s="6" t="s">
        <v>13</v>
      </c>
      <c r="E458" s="16">
        <v>28.9</v>
      </c>
      <c r="F458" s="16">
        <v>29.2</v>
      </c>
      <c r="G458" s="16">
        <v>0</v>
      </c>
      <c r="H458" s="2">
        <f t="shared" ref="H458" si="1395">(IF(D458="SELL",E458-F458,IF(D458="BUY",F458-E458)))</f>
        <v>0.30000000000000071</v>
      </c>
      <c r="I458" s="2">
        <v>0</v>
      </c>
      <c r="J458" s="2">
        <f t="shared" ref="J458" si="1396">I458+H458</f>
        <v>0.30000000000000071</v>
      </c>
      <c r="K458" s="15">
        <f t="shared" ref="K458" si="1397">J458*C458</f>
        <v>5190.3114186851335</v>
      </c>
    </row>
    <row r="459" spans="1:11" s="14" customFormat="1" ht="15" customHeight="1">
      <c r="A459" s="4">
        <v>43418</v>
      </c>
      <c r="B459" s="4" t="s">
        <v>105</v>
      </c>
      <c r="C459" s="1">
        <f t="shared" si="1350"/>
        <v>961.53846153846155</v>
      </c>
      <c r="D459" s="6" t="s">
        <v>13</v>
      </c>
      <c r="E459" s="16">
        <v>520</v>
      </c>
      <c r="F459" s="16">
        <v>530</v>
      </c>
      <c r="G459" s="16">
        <v>0</v>
      </c>
      <c r="H459" s="2">
        <f t="shared" ref="H459" si="1398">(IF(D459="SELL",E459-F459,IF(D459="BUY",F459-E459)))</f>
        <v>10</v>
      </c>
      <c r="I459" s="2">
        <v>0</v>
      </c>
      <c r="J459" s="2">
        <f t="shared" ref="J459" si="1399">I459+H459</f>
        <v>10</v>
      </c>
      <c r="K459" s="15">
        <f t="shared" ref="K459" si="1400">J459*C459</f>
        <v>9615.3846153846152</v>
      </c>
    </row>
    <row r="460" spans="1:11" s="14" customFormat="1" ht="15" customHeight="1">
      <c r="A460" s="4">
        <v>43405</v>
      </c>
      <c r="B460" s="4" t="s">
        <v>291</v>
      </c>
      <c r="C460" s="1">
        <f t="shared" si="1350"/>
        <v>1968.5039370078741</v>
      </c>
      <c r="D460" s="6" t="s">
        <v>13</v>
      </c>
      <c r="E460" s="16">
        <v>254</v>
      </c>
      <c r="F460" s="16">
        <v>249</v>
      </c>
      <c r="G460" s="16">
        <v>0</v>
      </c>
      <c r="H460" s="2">
        <f t="shared" ref="H460" si="1401">(IF(D460="SELL",E460-F460,IF(D460="BUY",F460-E460)))</f>
        <v>-5</v>
      </c>
      <c r="I460" s="2">
        <v>0</v>
      </c>
      <c r="J460" s="2">
        <f t="shared" ref="J460" si="1402">I460+H460</f>
        <v>-5</v>
      </c>
      <c r="K460" s="15">
        <f t="shared" ref="K460" si="1403">J460*C460</f>
        <v>-9842.5196850393713</v>
      </c>
    </row>
    <row r="461" spans="1:11" s="14" customFormat="1" ht="15" customHeight="1">
      <c r="A461" s="4">
        <v>43403</v>
      </c>
      <c r="B461" s="4" t="s">
        <v>290</v>
      </c>
      <c r="C461" s="1">
        <f t="shared" si="1350"/>
        <v>2512.5628140703516</v>
      </c>
      <c r="D461" s="6" t="s">
        <v>13</v>
      </c>
      <c r="E461" s="16">
        <v>199</v>
      </c>
      <c r="F461" s="16">
        <v>215</v>
      </c>
      <c r="G461" s="16">
        <v>0</v>
      </c>
      <c r="H461" s="2">
        <f t="shared" ref="H461" si="1404">(IF(D461="SELL",E461-F461,IF(D461="BUY",F461-E461)))</f>
        <v>16</v>
      </c>
      <c r="I461" s="2">
        <v>0</v>
      </c>
      <c r="J461" s="2">
        <f t="shared" ref="J461" si="1405">I461+H461</f>
        <v>16</v>
      </c>
      <c r="K461" s="15">
        <f t="shared" ref="K461" si="1406">J461*C461</f>
        <v>40201.005025125625</v>
      </c>
    </row>
    <row r="462" spans="1:11" s="14" customFormat="1" ht="15" customHeight="1">
      <c r="A462" s="4">
        <v>43403</v>
      </c>
      <c r="B462" s="4" t="s">
        <v>136</v>
      </c>
      <c r="C462" s="1">
        <f t="shared" si="1350"/>
        <v>9259.2592592592591</v>
      </c>
      <c r="D462" s="6" t="s">
        <v>13</v>
      </c>
      <c r="E462" s="16">
        <v>54</v>
      </c>
      <c r="F462" s="16">
        <v>55.25</v>
      </c>
      <c r="G462" s="16">
        <v>0</v>
      </c>
      <c r="H462" s="2">
        <f t="shared" ref="H462" si="1407">(IF(D462="SELL",E462-F462,IF(D462="BUY",F462-E462)))</f>
        <v>1.25</v>
      </c>
      <c r="I462" s="2">
        <v>0</v>
      </c>
      <c r="J462" s="2">
        <f t="shared" ref="J462" si="1408">I462+H462</f>
        <v>1.25</v>
      </c>
      <c r="K462" s="15">
        <f t="shared" ref="K462" si="1409">J462*C462</f>
        <v>11574.074074074073</v>
      </c>
    </row>
    <row r="463" spans="1:11" s="14" customFormat="1" ht="15" customHeight="1">
      <c r="A463" s="4">
        <v>43402</v>
      </c>
      <c r="B463" s="4" t="s">
        <v>289</v>
      </c>
      <c r="C463" s="1">
        <f t="shared" si="1350"/>
        <v>4716.9811320754716</v>
      </c>
      <c r="D463" s="6" t="s">
        <v>13</v>
      </c>
      <c r="E463" s="16">
        <v>106</v>
      </c>
      <c r="F463" s="16">
        <v>110</v>
      </c>
      <c r="G463" s="16">
        <v>0</v>
      </c>
      <c r="H463" s="2">
        <f t="shared" ref="H463" si="1410">(IF(D463="SELL",E463-F463,IF(D463="BUY",F463-E463)))</f>
        <v>4</v>
      </c>
      <c r="I463" s="2">
        <v>0</v>
      </c>
      <c r="J463" s="2">
        <f t="shared" ref="J463" si="1411">I463+H463</f>
        <v>4</v>
      </c>
      <c r="K463" s="15">
        <f t="shared" ref="K463" si="1412">J463*C463</f>
        <v>18867.924528301886</v>
      </c>
    </row>
    <row r="464" spans="1:11" s="14" customFormat="1" ht="15" customHeight="1">
      <c r="A464" s="4">
        <v>43399</v>
      </c>
      <c r="B464" s="4" t="s">
        <v>288</v>
      </c>
      <c r="C464" s="1">
        <f t="shared" si="1350"/>
        <v>2816.9014084507044</v>
      </c>
      <c r="D464" s="6" t="s">
        <v>13</v>
      </c>
      <c r="E464" s="16">
        <v>177.5</v>
      </c>
      <c r="F464" s="16">
        <v>179</v>
      </c>
      <c r="G464" s="16">
        <v>0</v>
      </c>
      <c r="H464" s="2">
        <f t="shared" ref="H464" si="1413">(IF(D464="SELL",E464-F464,IF(D464="BUY",F464-E464)))</f>
        <v>1.5</v>
      </c>
      <c r="I464" s="2">
        <v>0</v>
      </c>
      <c r="J464" s="2">
        <f t="shared" ref="J464:J477" si="1414">I464+H464</f>
        <v>1.5</v>
      </c>
      <c r="K464" s="15">
        <f t="shared" ref="K464:K465" si="1415">J464*C464</f>
        <v>4225.352112676057</v>
      </c>
    </row>
    <row r="465" spans="1:11" s="14" customFormat="1" ht="15" customHeight="1">
      <c r="A465" s="4">
        <v>43399</v>
      </c>
      <c r="B465" s="4" t="s">
        <v>287</v>
      </c>
      <c r="C465" s="1">
        <f t="shared" si="1350"/>
        <v>3424.6575342465753</v>
      </c>
      <c r="D465" s="6" t="s">
        <v>13</v>
      </c>
      <c r="E465" s="16">
        <v>146</v>
      </c>
      <c r="F465" s="16">
        <v>148</v>
      </c>
      <c r="G465" s="16">
        <v>0</v>
      </c>
      <c r="H465" s="2">
        <f t="shared" ref="H465" si="1416">(IF(D465="SELL",E465-F465,IF(D465="BUY",F465-E465)))</f>
        <v>2</v>
      </c>
      <c r="I465" s="2">
        <v>0</v>
      </c>
      <c r="J465" s="2">
        <f t="shared" si="1414"/>
        <v>2</v>
      </c>
      <c r="K465" s="15">
        <f t="shared" si="1415"/>
        <v>6849.3150684931506</v>
      </c>
    </row>
    <row r="466" spans="1:11" s="14" customFormat="1" ht="15" customHeight="1">
      <c r="A466" s="4">
        <v>43397</v>
      </c>
      <c r="B466" s="4" t="s">
        <v>130</v>
      </c>
      <c r="C466" s="1">
        <f t="shared" si="1350"/>
        <v>2941.1764705882351</v>
      </c>
      <c r="D466" s="6" t="s">
        <v>16</v>
      </c>
      <c r="E466" s="16">
        <v>170</v>
      </c>
      <c r="F466" s="16">
        <v>169.3</v>
      </c>
      <c r="G466" s="16">
        <v>0</v>
      </c>
      <c r="H466" s="2">
        <f t="shared" ref="H466" si="1417">(IF(D466="SELL",E466-F466,IF(D466="BUY",F466-E466)))</f>
        <v>0.69999999999998863</v>
      </c>
      <c r="I466" s="2">
        <v>0</v>
      </c>
      <c r="J466" s="2">
        <f t="shared" si="1414"/>
        <v>0.69999999999998863</v>
      </c>
      <c r="K466" s="15">
        <f t="shared" ref="K466" si="1418">J466*C466</f>
        <v>2058.8235294117312</v>
      </c>
    </row>
    <row r="467" spans="1:11" s="14" customFormat="1" ht="15" customHeight="1">
      <c r="A467" s="4">
        <v>43395</v>
      </c>
      <c r="B467" s="4" t="s">
        <v>286</v>
      </c>
      <c r="C467" s="1">
        <f t="shared" si="1350"/>
        <v>2316.423442205235</v>
      </c>
      <c r="D467" s="6" t="s">
        <v>16</v>
      </c>
      <c r="E467" s="16">
        <v>215.85</v>
      </c>
      <c r="F467" s="16">
        <v>212.85</v>
      </c>
      <c r="G467" s="16">
        <v>209.85</v>
      </c>
      <c r="H467" s="2">
        <f t="shared" ref="H467" si="1419">(IF(D467="SELL",E467-F467,IF(D467="BUY",F467-E467)))</f>
        <v>3</v>
      </c>
      <c r="I467" s="2">
        <v>3</v>
      </c>
      <c r="J467" s="2">
        <f t="shared" si="1414"/>
        <v>6</v>
      </c>
      <c r="K467" s="15">
        <f t="shared" ref="K467" si="1420">J467*C467</f>
        <v>13898.54065323141</v>
      </c>
    </row>
    <row r="468" spans="1:11" s="14" customFormat="1" ht="15" customHeight="1">
      <c r="A468" s="4">
        <v>43392</v>
      </c>
      <c r="B468" s="4" t="s">
        <v>285</v>
      </c>
      <c r="C468" s="1">
        <f t="shared" si="1350"/>
        <v>629.7229219143577</v>
      </c>
      <c r="D468" s="6" t="s">
        <v>16</v>
      </c>
      <c r="E468" s="16">
        <v>794</v>
      </c>
      <c r="F468" s="16">
        <v>788</v>
      </c>
      <c r="G468" s="16">
        <v>0</v>
      </c>
      <c r="H468" s="2">
        <f t="shared" ref="H468" si="1421">(IF(D468="SELL",E468-F468,IF(D468="BUY",F468-E468)))</f>
        <v>6</v>
      </c>
      <c r="I468" s="2">
        <v>0</v>
      </c>
      <c r="J468" s="2">
        <v>0</v>
      </c>
      <c r="K468" s="15">
        <f t="shared" ref="K468" si="1422">J468*C468</f>
        <v>0</v>
      </c>
    </row>
    <row r="469" spans="1:11" s="14" customFormat="1" ht="15" customHeight="1">
      <c r="A469" s="4">
        <v>43390</v>
      </c>
      <c r="B469" s="4" t="s">
        <v>124</v>
      </c>
      <c r="C469" s="1">
        <f t="shared" si="1350"/>
        <v>486.85491723466407</v>
      </c>
      <c r="D469" s="6" t="s">
        <v>16</v>
      </c>
      <c r="E469" s="16">
        <v>1027</v>
      </c>
      <c r="F469" s="16">
        <v>1017</v>
      </c>
      <c r="G469" s="16">
        <v>1007</v>
      </c>
      <c r="H469" s="2">
        <f t="shared" ref="H469:H494" si="1423">(IF(D469="SELL",E469-F469,IF(D469="BUY",F469-E469)))</f>
        <v>10</v>
      </c>
      <c r="I469" s="2">
        <v>10</v>
      </c>
      <c r="J469" s="2">
        <f t="shared" si="1414"/>
        <v>20</v>
      </c>
      <c r="K469" s="15">
        <f t="shared" ref="K469:K531" si="1424">J469*C469</f>
        <v>9737.0983446932805</v>
      </c>
    </row>
    <row r="470" spans="1:11" s="14" customFormat="1" ht="15" customHeight="1">
      <c r="A470" s="4">
        <v>43390</v>
      </c>
      <c r="B470" s="4" t="s">
        <v>125</v>
      </c>
      <c r="C470" s="1">
        <f t="shared" si="1350"/>
        <v>1499.2503748125937</v>
      </c>
      <c r="D470" s="6" t="s">
        <v>16</v>
      </c>
      <c r="E470" s="16">
        <v>333.5</v>
      </c>
      <c r="F470" s="16">
        <v>330.5</v>
      </c>
      <c r="G470" s="16">
        <v>327.5</v>
      </c>
      <c r="H470" s="2">
        <f t="shared" si="1423"/>
        <v>3</v>
      </c>
      <c r="I470" s="2">
        <v>3</v>
      </c>
      <c r="J470" s="2">
        <f t="shared" si="1414"/>
        <v>6</v>
      </c>
      <c r="K470" s="15">
        <f t="shared" si="1424"/>
        <v>8995.5022488755621</v>
      </c>
    </row>
    <row r="471" spans="1:11" s="14" customFormat="1" ht="15" customHeight="1">
      <c r="A471" s="4">
        <v>43389</v>
      </c>
      <c r="B471" s="4" t="s">
        <v>126</v>
      </c>
      <c r="C471" s="1">
        <f t="shared" si="1350"/>
        <v>818.33060556464807</v>
      </c>
      <c r="D471" s="6" t="s">
        <v>13</v>
      </c>
      <c r="E471" s="16">
        <v>611</v>
      </c>
      <c r="F471" s="16">
        <v>617</v>
      </c>
      <c r="G471" s="16">
        <v>623</v>
      </c>
      <c r="H471" s="2">
        <f t="shared" si="1423"/>
        <v>6</v>
      </c>
      <c r="I471" s="2">
        <v>6</v>
      </c>
      <c r="J471" s="2">
        <f t="shared" si="1414"/>
        <v>12</v>
      </c>
      <c r="K471" s="15">
        <f t="shared" si="1424"/>
        <v>9819.9672667757768</v>
      </c>
    </row>
    <row r="472" spans="1:11" s="14" customFormat="1" ht="15" customHeight="1">
      <c r="A472" s="4">
        <v>43388</v>
      </c>
      <c r="B472" s="4" t="s">
        <v>127</v>
      </c>
      <c r="C472" s="1">
        <f t="shared" si="1350"/>
        <v>759.87841945288756</v>
      </c>
      <c r="D472" s="6" t="s">
        <v>13</v>
      </c>
      <c r="E472" s="16">
        <v>658</v>
      </c>
      <c r="F472" s="16">
        <v>664</v>
      </c>
      <c r="G472" s="16">
        <v>0</v>
      </c>
      <c r="H472" s="2">
        <f t="shared" si="1423"/>
        <v>6</v>
      </c>
      <c r="I472" s="2">
        <v>0</v>
      </c>
      <c r="J472" s="2">
        <f t="shared" si="1414"/>
        <v>6</v>
      </c>
      <c r="K472" s="15">
        <f t="shared" si="1424"/>
        <v>4559.2705167173253</v>
      </c>
    </row>
    <row r="473" spans="1:11" s="14" customFormat="1" ht="15" customHeight="1">
      <c r="A473" s="4">
        <v>43385</v>
      </c>
      <c r="B473" s="4" t="s">
        <v>128</v>
      </c>
      <c r="C473" s="1">
        <f t="shared" si="1350"/>
        <v>319.69309462915601</v>
      </c>
      <c r="D473" s="6" t="s">
        <v>13</v>
      </c>
      <c r="E473" s="16">
        <v>1564</v>
      </c>
      <c r="F473" s="16">
        <v>1576</v>
      </c>
      <c r="G473" s="16">
        <v>0</v>
      </c>
      <c r="H473" s="2">
        <f t="shared" si="1423"/>
        <v>12</v>
      </c>
      <c r="I473" s="2">
        <v>0</v>
      </c>
      <c r="J473" s="2">
        <f t="shared" si="1414"/>
        <v>12</v>
      </c>
      <c r="K473" s="15">
        <f t="shared" si="1424"/>
        <v>3836.3171355498721</v>
      </c>
    </row>
    <row r="474" spans="1:11" s="14" customFormat="1" ht="15" customHeight="1">
      <c r="A474" s="4">
        <v>43385</v>
      </c>
      <c r="B474" s="4" t="s">
        <v>128</v>
      </c>
      <c r="C474" s="1">
        <f t="shared" si="1350"/>
        <v>319.69309462915601</v>
      </c>
      <c r="D474" s="6" t="s">
        <v>13</v>
      </c>
      <c r="E474" s="16">
        <v>1564</v>
      </c>
      <c r="F474" s="16">
        <v>1572</v>
      </c>
      <c r="G474" s="16">
        <v>0</v>
      </c>
      <c r="H474" s="2">
        <f t="shared" si="1423"/>
        <v>8</v>
      </c>
      <c r="I474" s="2">
        <v>0</v>
      </c>
      <c r="J474" s="2">
        <f t="shared" si="1414"/>
        <v>8</v>
      </c>
      <c r="K474" s="15">
        <f t="shared" si="1424"/>
        <v>2557.5447570332481</v>
      </c>
    </row>
    <row r="475" spans="1:11" s="14" customFormat="1" ht="15" customHeight="1">
      <c r="A475" s="4">
        <v>43385</v>
      </c>
      <c r="B475" s="4" t="s">
        <v>90</v>
      </c>
      <c r="C475" s="1">
        <f t="shared" si="1350"/>
        <v>851.42613878246061</v>
      </c>
      <c r="D475" s="6" t="s">
        <v>16</v>
      </c>
      <c r="E475" s="16">
        <v>587.25</v>
      </c>
      <c r="F475" s="16">
        <v>582.25</v>
      </c>
      <c r="G475" s="16">
        <v>0</v>
      </c>
      <c r="H475" s="2">
        <f t="shared" si="1423"/>
        <v>5</v>
      </c>
      <c r="I475" s="2">
        <v>0</v>
      </c>
      <c r="J475" s="2">
        <f t="shared" si="1414"/>
        <v>5</v>
      </c>
      <c r="K475" s="15">
        <f t="shared" si="1424"/>
        <v>4257.1306939123033</v>
      </c>
    </row>
    <row r="476" spans="1:11" s="14" customFormat="1" ht="15" customHeight="1">
      <c r="A476" s="4">
        <v>43384</v>
      </c>
      <c r="B476" s="4" t="s">
        <v>129</v>
      </c>
      <c r="C476" s="1">
        <f t="shared" si="1350"/>
        <v>814.00081400081399</v>
      </c>
      <c r="D476" s="6" t="s">
        <v>13</v>
      </c>
      <c r="E476" s="16">
        <v>614.25</v>
      </c>
      <c r="F476" s="16">
        <v>620.25</v>
      </c>
      <c r="G476" s="16">
        <v>0</v>
      </c>
      <c r="H476" s="2">
        <f t="shared" si="1423"/>
        <v>6</v>
      </c>
      <c r="I476" s="2">
        <v>0</v>
      </c>
      <c r="J476" s="2">
        <f t="shared" si="1414"/>
        <v>6</v>
      </c>
      <c r="K476" s="15">
        <f t="shared" si="1424"/>
        <v>4884.0048840048839</v>
      </c>
    </row>
    <row r="477" spans="1:11" s="14" customFormat="1" ht="15" customHeight="1">
      <c r="A477" s="4">
        <v>43384</v>
      </c>
      <c r="B477" s="4" t="s">
        <v>130</v>
      </c>
      <c r="C477" s="1">
        <f t="shared" si="1350"/>
        <v>2670.2269692923896</v>
      </c>
      <c r="D477" s="6" t="s">
        <v>13</v>
      </c>
      <c r="E477" s="16">
        <v>187.25</v>
      </c>
      <c r="F477" s="16">
        <v>188.25</v>
      </c>
      <c r="G477" s="16">
        <v>0</v>
      </c>
      <c r="H477" s="2">
        <f t="shared" si="1423"/>
        <v>1</v>
      </c>
      <c r="I477" s="2">
        <v>0</v>
      </c>
      <c r="J477" s="2">
        <f t="shared" si="1414"/>
        <v>1</v>
      </c>
      <c r="K477" s="15">
        <f t="shared" si="1424"/>
        <v>2670.2269692923896</v>
      </c>
    </row>
    <row r="478" spans="1:11" s="14" customFormat="1" ht="15" customHeight="1">
      <c r="A478" s="4">
        <v>43383</v>
      </c>
      <c r="B478" s="4" t="s">
        <v>125</v>
      </c>
      <c r="C478" s="1">
        <f t="shared" si="1350"/>
        <v>1646.0905349794239</v>
      </c>
      <c r="D478" s="6" t="s">
        <v>13</v>
      </c>
      <c r="E478" s="16">
        <v>303.75</v>
      </c>
      <c r="F478" s="16">
        <v>306.75</v>
      </c>
      <c r="G478" s="16">
        <v>309.75</v>
      </c>
      <c r="H478" s="2">
        <f t="shared" si="1423"/>
        <v>3</v>
      </c>
      <c r="I478" s="2">
        <v>3</v>
      </c>
      <c r="J478" s="2">
        <v>6</v>
      </c>
      <c r="K478" s="15">
        <f t="shared" si="1424"/>
        <v>9876.5432098765432</v>
      </c>
    </row>
    <row r="479" spans="1:11" s="14" customFormat="1" ht="15" customHeight="1">
      <c r="A479" s="4">
        <v>43382</v>
      </c>
      <c r="B479" s="4" t="s">
        <v>116</v>
      </c>
      <c r="C479" s="1">
        <f t="shared" si="1350"/>
        <v>2544.5292620865139</v>
      </c>
      <c r="D479" s="6" t="s">
        <v>13</v>
      </c>
      <c r="E479" s="16">
        <v>196.5</v>
      </c>
      <c r="F479" s="16">
        <v>198</v>
      </c>
      <c r="G479" s="16">
        <v>200</v>
      </c>
      <c r="H479" s="2">
        <f t="shared" si="1423"/>
        <v>1.5</v>
      </c>
      <c r="I479" s="2">
        <v>2</v>
      </c>
      <c r="J479" s="2">
        <f t="shared" ref="J479:J541" si="1425">I479+H479</f>
        <v>3.5</v>
      </c>
      <c r="K479" s="15">
        <f t="shared" si="1424"/>
        <v>8905.8524173027981</v>
      </c>
    </row>
    <row r="480" spans="1:11" s="14" customFormat="1" ht="15" customHeight="1">
      <c r="A480" s="4">
        <v>43382</v>
      </c>
      <c r="B480" s="4" t="s">
        <v>129</v>
      </c>
      <c r="C480" s="1">
        <f t="shared" si="1350"/>
        <v>826.44628099173553</v>
      </c>
      <c r="D480" s="6" t="s">
        <v>16</v>
      </c>
      <c r="E480" s="16">
        <v>605</v>
      </c>
      <c r="F480" s="16">
        <v>600</v>
      </c>
      <c r="G480" s="16">
        <v>595</v>
      </c>
      <c r="H480" s="2">
        <f t="shared" si="1423"/>
        <v>5</v>
      </c>
      <c r="I480" s="2">
        <v>5</v>
      </c>
      <c r="J480" s="2">
        <v>5</v>
      </c>
      <c r="K480" s="15">
        <f t="shared" si="1424"/>
        <v>4132.2314049586776</v>
      </c>
    </row>
    <row r="481" spans="1:11" s="14" customFormat="1" ht="15" customHeight="1">
      <c r="A481" s="4">
        <v>43382</v>
      </c>
      <c r="B481" s="4" t="s">
        <v>131</v>
      </c>
      <c r="C481" s="1">
        <f t="shared" si="1350"/>
        <v>561.16722783389446</v>
      </c>
      <c r="D481" s="6" t="s">
        <v>16</v>
      </c>
      <c r="E481" s="16">
        <v>891</v>
      </c>
      <c r="F481" s="16">
        <v>885</v>
      </c>
      <c r="G481" s="16">
        <v>0</v>
      </c>
      <c r="H481" s="2">
        <f t="shared" si="1423"/>
        <v>6</v>
      </c>
      <c r="I481" s="2">
        <v>0</v>
      </c>
      <c r="J481" s="2">
        <f t="shared" si="1425"/>
        <v>6</v>
      </c>
      <c r="K481" s="15">
        <f t="shared" si="1424"/>
        <v>3367.0033670033667</v>
      </c>
    </row>
    <row r="482" spans="1:11" s="14" customFormat="1" ht="15" customHeight="1">
      <c r="A482" s="4">
        <v>43378</v>
      </c>
      <c r="B482" s="5" t="s">
        <v>127</v>
      </c>
      <c r="C482" s="1">
        <f t="shared" si="1350"/>
        <v>817.6614881439084</v>
      </c>
      <c r="D482" s="6" t="s">
        <v>16</v>
      </c>
      <c r="E482" s="16">
        <v>611.5</v>
      </c>
      <c r="F482" s="16">
        <v>606.5</v>
      </c>
      <c r="G482" s="16">
        <v>0</v>
      </c>
      <c r="H482" s="2">
        <f t="shared" si="1423"/>
        <v>5</v>
      </c>
      <c r="I482" s="2">
        <v>0</v>
      </c>
      <c r="J482" s="2">
        <f t="shared" si="1425"/>
        <v>5</v>
      </c>
      <c r="K482" s="15">
        <f t="shared" si="1424"/>
        <v>4088.3074407195418</v>
      </c>
    </row>
    <row r="483" spans="1:11" s="14" customFormat="1" ht="15" customHeight="1">
      <c r="A483" s="4">
        <v>43378</v>
      </c>
      <c r="B483" s="5" t="s">
        <v>132</v>
      </c>
      <c r="C483" s="1">
        <f t="shared" si="1350"/>
        <v>439.75373790677219</v>
      </c>
      <c r="D483" s="6" t="s">
        <v>16</v>
      </c>
      <c r="E483" s="16">
        <v>1137</v>
      </c>
      <c r="F483" s="16">
        <v>1130</v>
      </c>
      <c r="G483" s="16">
        <v>0</v>
      </c>
      <c r="H483" s="2">
        <f t="shared" si="1423"/>
        <v>7</v>
      </c>
      <c r="I483" s="2">
        <v>0</v>
      </c>
      <c r="J483" s="2">
        <f t="shared" si="1425"/>
        <v>7</v>
      </c>
      <c r="K483" s="15">
        <f t="shared" si="1424"/>
        <v>3078.2761653474054</v>
      </c>
    </row>
    <row r="484" spans="1:11" s="14" customFormat="1" ht="15" customHeight="1">
      <c r="A484" s="4">
        <v>43378</v>
      </c>
      <c r="B484" s="5" t="s">
        <v>122</v>
      </c>
      <c r="C484" s="1">
        <f t="shared" si="1350"/>
        <v>637.75510204081638</v>
      </c>
      <c r="D484" s="6" t="s">
        <v>16</v>
      </c>
      <c r="E484" s="16">
        <v>784</v>
      </c>
      <c r="F484" s="16">
        <v>777</v>
      </c>
      <c r="G484" s="16">
        <v>0</v>
      </c>
      <c r="H484" s="2">
        <f t="shared" si="1423"/>
        <v>7</v>
      </c>
      <c r="I484" s="2">
        <v>0</v>
      </c>
      <c r="J484" s="2">
        <f t="shared" si="1425"/>
        <v>7</v>
      </c>
      <c r="K484" s="15">
        <f t="shared" si="1424"/>
        <v>4464.2857142857147</v>
      </c>
    </row>
    <row r="485" spans="1:11" s="14" customFormat="1" ht="15" customHeight="1">
      <c r="A485" s="4">
        <v>43377</v>
      </c>
      <c r="B485" s="5" t="s">
        <v>133</v>
      </c>
      <c r="C485" s="1">
        <f t="shared" ref="C485:C548" si="1426">500000/E485</f>
        <v>390.625</v>
      </c>
      <c r="D485" s="6" t="s">
        <v>16</v>
      </c>
      <c r="E485" s="16">
        <v>1280</v>
      </c>
      <c r="F485" s="16">
        <v>1270</v>
      </c>
      <c r="G485" s="16">
        <v>0</v>
      </c>
      <c r="H485" s="2">
        <f t="shared" si="1423"/>
        <v>10</v>
      </c>
      <c r="I485" s="2">
        <v>0</v>
      </c>
      <c r="J485" s="2">
        <f t="shared" si="1425"/>
        <v>10</v>
      </c>
      <c r="K485" s="15">
        <f t="shared" si="1424"/>
        <v>3906.25</v>
      </c>
    </row>
    <row r="486" spans="1:11" s="14" customFormat="1" ht="15" customHeight="1">
      <c r="A486" s="4">
        <v>43377</v>
      </c>
      <c r="B486" s="5" t="s">
        <v>121</v>
      </c>
      <c r="C486" s="1">
        <f t="shared" si="1426"/>
        <v>801.28205128205127</v>
      </c>
      <c r="D486" s="6" t="s">
        <v>16</v>
      </c>
      <c r="E486" s="16">
        <v>624</v>
      </c>
      <c r="F486" s="16">
        <v>619</v>
      </c>
      <c r="G486" s="16">
        <v>0</v>
      </c>
      <c r="H486" s="2">
        <f t="shared" si="1423"/>
        <v>5</v>
      </c>
      <c r="I486" s="2">
        <v>0</v>
      </c>
      <c r="J486" s="2">
        <f t="shared" si="1425"/>
        <v>5</v>
      </c>
      <c r="K486" s="15">
        <f t="shared" si="1424"/>
        <v>4006.4102564102564</v>
      </c>
    </row>
    <row r="487" spans="1:11" s="14" customFormat="1" ht="15" customHeight="1">
      <c r="A487" s="4">
        <v>43376</v>
      </c>
      <c r="B487" s="5" t="s">
        <v>127</v>
      </c>
      <c r="C487" s="1">
        <f t="shared" si="1426"/>
        <v>758.15011372251706</v>
      </c>
      <c r="D487" s="6" t="s">
        <v>13</v>
      </c>
      <c r="E487" s="16">
        <v>659.5</v>
      </c>
      <c r="F487" s="16">
        <v>652</v>
      </c>
      <c r="G487" s="16">
        <v>0</v>
      </c>
      <c r="H487" s="2">
        <f t="shared" si="1423"/>
        <v>-7.5</v>
      </c>
      <c r="I487" s="2">
        <v>0</v>
      </c>
      <c r="J487" s="2">
        <f t="shared" si="1425"/>
        <v>-7.5</v>
      </c>
      <c r="K487" s="15">
        <f t="shared" si="1424"/>
        <v>-5686.1258529188781</v>
      </c>
    </row>
    <row r="488" spans="1:11" s="14" customFormat="1" ht="15" customHeight="1">
      <c r="A488" s="4">
        <v>43362</v>
      </c>
      <c r="B488" s="5" t="s">
        <v>134</v>
      </c>
      <c r="C488" s="1">
        <f t="shared" si="1426"/>
        <v>316.45569620253167</v>
      </c>
      <c r="D488" s="6" t="s">
        <v>13</v>
      </c>
      <c r="E488" s="16">
        <v>1580</v>
      </c>
      <c r="F488" s="16">
        <v>1570</v>
      </c>
      <c r="G488" s="16">
        <v>0</v>
      </c>
      <c r="H488" s="2">
        <f t="shared" si="1423"/>
        <v>-10</v>
      </c>
      <c r="I488" s="2">
        <v>0</v>
      </c>
      <c r="J488" s="2">
        <f t="shared" si="1425"/>
        <v>-10</v>
      </c>
      <c r="K488" s="15">
        <f t="shared" si="1424"/>
        <v>-3164.5569620253168</v>
      </c>
    </row>
    <row r="489" spans="1:11" s="14" customFormat="1" ht="15" customHeight="1">
      <c r="A489" s="4">
        <v>43361</v>
      </c>
      <c r="B489" s="5" t="s">
        <v>135</v>
      </c>
      <c r="C489" s="1">
        <f t="shared" si="1426"/>
        <v>1639.344262295082</v>
      </c>
      <c r="D489" s="6" t="s">
        <v>16</v>
      </c>
      <c r="E489" s="16">
        <v>305</v>
      </c>
      <c r="F489" s="16">
        <v>302</v>
      </c>
      <c r="G489" s="16">
        <v>0</v>
      </c>
      <c r="H489" s="2">
        <f t="shared" si="1423"/>
        <v>3</v>
      </c>
      <c r="I489" s="2">
        <v>0</v>
      </c>
      <c r="J489" s="2">
        <f t="shared" si="1425"/>
        <v>3</v>
      </c>
      <c r="K489" s="15">
        <f t="shared" si="1424"/>
        <v>4918.0327868852455</v>
      </c>
    </row>
    <row r="490" spans="1:11" s="14" customFormat="1" ht="15" customHeight="1">
      <c r="A490" s="4">
        <v>43360</v>
      </c>
      <c r="B490" s="5" t="s">
        <v>136</v>
      </c>
      <c r="C490" s="1">
        <f t="shared" si="1426"/>
        <v>6024.0963855421687</v>
      </c>
      <c r="D490" s="6" t="s">
        <v>13</v>
      </c>
      <c r="E490" s="16">
        <v>83</v>
      </c>
      <c r="F490" s="16">
        <v>85</v>
      </c>
      <c r="G490" s="16">
        <v>0</v>
      </c>
      <c r="H490" s="2">
        <f t="shared" si="1423"/>
        <v>2</v>
      </c>
      <c r="I490" s="2">
        <v>0</v>
      </c>
      <c r="J490" s="2">
        <f t="shared" si="1425"/>
        <v>2</v>
      </c>
      <c r="K490" s="15">
        <f t="shared" si="1424"/>
        <v>12048.192771084337</v>
      </c>
    </row>
    <row r="491" spans="1:11" s="14" customFormat="1" ht="15" customHeight="1">
      <c r="A491" s="4">
        <v>43357</v>
      </c>
      <c r="B491" s="5" t="s">
        <v>137</v>
      </c>
      <c r="C491" s="1">
        <f t="shared" si="1426"/>
        <v>5903.1877213695398</v>
      </c>
      <c r="D491" s="6" t="s">
        <v>13</v>
      </c>
      <c r="E491" s="16">
        <v>84.7</v>
      </c>
      <c r="F491" s="16">
        <v>86</v>
      </c>
      <c r="G491" s="16">
        <v>0</v>
      </c>
      <c r="H491" s="2">
        <f t="shared" si="1423"/>
        <v>1.2999999999999972</v>
      </c>
      <c r="I491" s="2">
        <v>0</v>
      </c>
      <c r="J491" s="2">
        <f t="shared" si="1425"/>
        <v>1.2999999999999972</v>
      </c>
      <c r="K491" s="15">
        <f t="shared" si="1424"/>
        <v>7674.1440377803847</v>
      </c>
    </row>
    <row r="492" spans="1:11" s="14" customFormat="1" ht="15" customHeight="1">
      <c r="A492" s="4">
        <v>43353</v>
      </c>
      <c r="B492" s="5" t="s">
        <v>138</v>
      </c>
      <c r="C492" s="1">
        <f t="shared" si="1426"/>
        <v>2506.2656641604012</v>
      </c>
      <c r="D492" s="6" t="s">
        <v>13</v>
      </c>
      <c r="E492" s="16">
        <v>199.5</v>
      </c>
      <c r="F492" s="16">
        <v>201</v>
      </c>
      <c r="G492" s="16">
        <v>0</v>
      </c>
      <c r="H492" s="2">
        <f t="shared" si="1423"/>
        <v>1.5</v>
      </c>
      <c r="I492" s="2">
        <v>0</v>
      </c>
      <c r="J492" s="2">
        <f t="shared" si="1425"/>
        <v>1.5</v>
      </c>
      <c r="K492" s="15">
        <f t="shared" si="1424"/>
        <v>3759.3984962406021</v>
      </c>
    </row>
    <row r="493" spans="1:11" s="14" customFormat="1" ht="15" customHeight="1">
      <c r="A493" s="4">
        <v>43353</v>
      </c>
      <c r="B493" s="5" t="s">
        <v>136</v>
      </c>
      <c r="C493" s="1">
        <f t="shared" si="1426"/>
        <v>6024.0963855421687</v>
      </c>
      <c r="D493" s="6" t="s">
        <v>13</v>
      </c>
      <c r="E493" s="16">
        <v>83</v>
      </c>
      <c r="F493" s="16">
        <v>85</v>
      </c>
      <c r="G493" s="16">
        <v>0</v>
      </c>
      <c r="H493" s="2">
        <f t="shared" si="1423"/>
        <v>2</v>
      </c>
      <c r="I493" s="2">
        <v>0</v>
      </c>
      <c r="J493" s="2">
        <f t="shared" si="1425"/>
        <v>2</v>
      </c>
      <c r="K493" s="15">
        <f t="shared" si="1424"/>
        <v>12048.192771084337</v>
      </c>
    </row>
    <row r="494" spans="1:11" s="14" customFormat="1" ht="15" customHeight="1">
      <c r="A494" s="4">
        <v>43353</v>
      </c>
      <c r="B494" s="5" t="s">
        <v>139</v>
      </c>
      <c r="C494" s="1">
        <f t="shared" si="1426"/>
        <v>1814.8820326678765</v>
      </c>
      <c r="D494" s="6" t="s">
        <v>13</v>
      </c>
      <c r="E494" s="16">
        <v>275.5</v>
      </c>
      <c r="F494" s="16">
        <v>278.5</v>
      </c>
      <c r="G494" s="16">
        <v>0</v>
      </c>
      <c r="H494" s="2">
        <f t="shared" si="1423"/>
        <v>3</v>
      </c>
      <c r="I494" s="2">
        <v>0</v>
      </c>
      <c r="J494" s="2">
        <f t="shared" si="1425"/>
        <v>3</v>
      </c>
      <c r="K494" s="15">
        <f t="shared" si="1424"/>
        <v>5444.64609800363</v>
      </c>
    </row>
    <row r="495" spans="1:11" s="14" customFormat="1" ht="15" customHeight="1">
      <c r="A495" s="4">
        <v>43352</v>
      </c>
      <c r="B495" s="5" t="s">
        <v>140</v>
      </c>
      <c r="C495" s="1">
        <f t="shared" si="1426"/>
        <v>529.66101694915255</v>
      </c>
      <c r="D495" s="6" t="s">
        <v>13</v>
      </c>
      <c r="E495" s="16">
        <v>944</v>
      </c>
      <c r="F495" s="16">
        <v>0</v>
      </c>
      <c r="G495" s="16">
        <v>0</v>
      </c>
      <c r="H495" s="2">
        <v>0</v>
      </c>
      <c r="I495" s="2">
        <v>0</v>
      </c>
      <c r="J495" s="2">
        <f t="shared" si="1425"/>
        <v>0</v>
      </c>
      <c r="K495" s="15">
        <f t="shared" si="1424"/>
        <v>0</v>
      </c>
    </row>
    <row r="496" spans="1:11" s="14" customFormat="1" ht="15" customHeight="1">
      <c r="A496" s="4">
        <v>43346</v>
      </c>
      <c r="B496" s="5" t="s">
        <v>141</v>
      </c>
      <c r="C496" s="1">
        <f t="shared" si="1426"/>
        <v>179.53321364452424</v>
      </c>
      <c r="D496" s="6" t="s">
        <v>13</v>
      </c>
      <c r="E496" s="16">
        <v>2785</v>
      </c>
      <c r="F496" s="16">
        <v>2800</v>
      </c>
      <c r="G496" s="16">
        <v>0</v>
      </c>
      <c r="H496" s="2">
        <f t="shared" ref="H496:H508" si="1427">(IF(D496="SELL",E496-F496,IF(D496="BUY",F496-E496)))</f>
        <v>15</v>
      </c>
      <c r="I496" s="2">
        <v>0</v>
      </c>
      <c r="J496" s="2">
        <f t="shared" si="1425"/>
        <v>15</v>
      </c>
      <c r="K496" s="15">
        <f t="shared" si="1424"/>
        <v>2692.9982046678638</v>
      </c>
    </row>
    <row r="497" spans="1:11" s="14" customFormat="1" ht="15" customHeight="1">
      <c r="A497" s="4">
        <v>43346</v>
      </c>
      <c r="B497" s="5" t="s">
        <v>136</v>
      </c>
      <c r="C497" s="1">
        <f t="shared" si="1426"/>
        <v>5747.1264367816093</v>
      </c>
      <c r="D497" s="6" t="s">
        <v>13</v>
      </c>
      <c r="E497" s="16">
        <v>87</v>
      </c>
      <c r="F497" s="16">
        <v>88</v>
      </c>
      <c r="G497" s="16">
        <v>0</v>
      </c>
      <c r="H497" s="2">
        <f t="shared" si="1427"/>
        <v>1</v>
      </c>
      <c r="I497" s="2">
        <v>0</v>
      </c>
      <c r="J497" s="2">
        <f t="shared" si="1425"/>
        <v>1</v>
      </c>
      <c r="K497" s="15">
        <f t="shared" si="1424"/>
        <v>5747.1264367816093</v>
      </c>
    </row>
    <row r="498" spans="1:11" s="14" customFormat="1" ht="15" customHeight="1">
      <c r="A498" s="4">
        <v>43341</v>
      </c>
      <c r="B498" s="5" t="s">
        <v>142</v>
      </c>
      <c r="C498" s="1">
        <f t="shared" si="1426"/>
        <v>5503.5773252614199</v>
      </c>
      <c r="D498" s="6" t="s">
        <v>13</v>
      </c>
      <c r="E498" s="16">
        <v>90.85</v>
      </c>
      <c r="F498" s="16">
        <v>92</v>
      </c>
      <c r="G498" s="16">
        <v>0</v>
      </c>
      <c r="H498" s="2">
        <f t="shared" si="1427"/>
        <v>1.1500000000000057</v>
      </c>
      <c r="I498" s="2">
        <v>0</v>
      </c>
      <c r="J498" s="2">
        <f t="shared" si="1425"/>
        <v>1.1500000000000057</v>
      </c>
      <c r="K498" s="15">
        <f t="shared" si="1424"/>
        <v>6329.1139240506645</v>
      </c>
    </row>
    <row r="499" spans="1:11" s="14" customFormat="1" ht="15" customHeight="1">
      <c r="A499" s="4">
        <v>43341</v>
      </c>
      <c r="B499" s="5" t="s">
        <v>143</v>
      </c>
      <c r="C499" s="1">
        <f t="shared" si="1426"/>
        <v>1313.5426244581638</v>
      </c>
      <c r="D499" s="6" t="s">
        <v>13</v>
      </c>
      <c r="E499" s="16">
        <v>380.65</v>
      </c>
      <c r="F499" s="16">
        <v>386.65</v>
      </c>
      <c r="G499" s="16">
        <v>0</v>
      </c>
      <c r="H499" s="2">
        <f t="shared" si="1427"/>
        <v>6</v>
      </c>
      <c r="I499" s="2">
        <v>0</v>
      </c>
      <c r="J499" s="2">
        <f t="shared" si="1425"/>
        <v>6</v>
      </c>
      <c r="K499" s="15">
        <f t="shared" si="1424"/>
        <v>7881.2557467489823</v>
      </c>
    </row>
    <row r="500" spans="1:11" s="14" customFormat="1" ht="15" customHeight="1">
      <c r="A500" s="4">
        <v>43332</v>
      </c>
      <c r="B500" s="5" t="s">
        <v>144</v>
      </c>
      <c r="C500" s="1">
        <f t="shared" si="1426"/>
        <v>1547.9876160990711</v>
      </c>
      <c r="D500" s="6" t="s">
        <v>13</v>
      </c>
      <c r="E500" s="16">
        <v>323</v>
      </c>
      <c r="F500" s="16">
        <v>326</v>
      </c>
      <c r="G500" s="16">
        <v>0</v>
      </c>
      <c r="H500" s="2">
        <f t="shared" si="1427"/>
        <v>3</v>
      </c>
      <c r="I500" s="2">
        <v>0</v>
      </c>
      <c r="J500" s="2">
        <f t="shared" si="1425"/>
        <v>3</v>
      </c>
      <c r="K500" s="15">
        <f t="shared" si="1424"/>
        <v>4643.962848297213</v>
      </c>
    </row>
    <row r="501" spans="1:11" s="14" customFormat="1" ht="15" customHeight="1">
      <c r="A501" s="4">
        <v>43326</v>
      </c>
      <c r="B501" s="5" t="s">
        <v>106</v>
      </c>
      <c r="C501" s="1">
        <f t="shared" si="1426"/>
        <v>350.87719298245617</v>
      </c>
      <c r="D501" s="6" t="s">
        <v>13</v>
      </c>
      <c r="E501" s="16">
        <v>1425</v>
      </c>
      <c r="F501" s="16">
        <v>1440</v>
      </c>
      <c r="G501" s="16">
        <v>0</v>
      </c>
      <c r="H501" s="2">
        <f t="shared" si="1427"/>
        <v>15</v>
      </c>
      <c r="I501" s="2">
        <v>0</v>
      </c>
      <c r="J501" s="2">
        <f t="shared" si="1425"/>
        <v>15</v>
      </c>
      <c r="K501" s="15">
        <f t="shared" si="1424"/>
        <v>5263.1578947368425</v>
      </c>
    </row>
    <row r="502" spans="1:11" s="14" customFormat="1" ht="15" customHeight="1">
      <c r="A502" s="4">
        <v>43326</v>
      </c>
      <c r="B502" s="5" t="s">
        <v>145</v>
      </c>
      <c r="C502" s="1">
        <f t="shared" si="1426"/>
        <v>8733.6244541484721</v>
      </c>
      <c r="D502" s="6" t="s">
        <v>13</v>
      </c>
      <c r="E502" s="16">
        <v>57.25</v>
      </c>
      <c r="F502" s="16">
        <v>58</v>
      </c>
      <c r="G502" s="16">
        <v>0</v>
      </c>
      <c r="H502" s="2">
        <f t="shared" si="1427"/>
        <v>0.75</v>
      </c>
      <c r="I502" s="2">
        <v>0</v>
      </c>
      <c r="J502" s="2">
        <f t="shared" si="1425"/>
        <v>0.75</v>
      </c>
      <c r="K502" s="15">
        <f t="shared" si="1424"/>
        <v>6550.2183406113545</v>
      </c>
    </row>
    <row r="503" spans="1:11" s="14" customFormat="1" ht="15" customHeight="1">
      <c r="A503" s="4">
        <v>43321</v>
      </c>
      <c r="B503" s="5" t="s">
        <v>146</v>
      </c>
      <c r="C503" s="1">
        <f t="shared" si="1426"/>
        <v>1805.0541516245487</v>
      </c>
      <c r="D503" s="6" t="s">
        <v>13</v>
      </c>
      <c r="E503" s="16">
        <v>277</v>
      </c>
      <c r="F503" s="16">
        <v>280</v>
      </c>
      <c r="G503" s="16">
        <v>0</v>
      </c>
      <c r="H503" s="2">
        <f t="shared" si="1427"/>
        <v>3</v>
      </c>
      <c r="I503" s="2">
        <v>0</v>
      </c>
      <c r="J503" s="2">
        <f t="shared" si="1425"/>
        <v>3</v>
      </c>
      <c r="K503" s="15">
        <f t="shared" si="1424"/>
        <v>5415.1624548736463</v>
      </c>
    </row>
    <row r="504" spans="1:11" s="14" customFormat="1" ht="15" customHeight="1">
      <c r="A504" s="4">
        <v>43321</v>
      </c>
      <c r="B504" s="5" t="s">
        <v>147</v>
      </c>
      <c r="C504" s="1">
        <f t="shared" si="1426"/>
        <v>1798.5611510791366</v>
      </c>
      <c r="D504" s="6" t="s">
        <v>13</v>
      </c>
      <c r="E504" s="16">
        <v>278</v>
      </c>
      <c r="F504" s="16">
        <v>272</v>
      </c>
      <c r="G504" s="16">
        <v>0</v>
      </c>
      <c r="H504" s="2">
        <f t="shared" si="1427"/>
        <v>-6</v>
      </c>
      <c r="I504" s="2">
        <v>0</v>
      </c>
      <c r="J504" s="2">
        <f t="shared" si="1425"/>
        <v>-6</v>
      </c>
      <c r="K504" s="15">
        <f t="shared" si="1424"/>
        <v>-10791.366906474819</v>
      </c>
    </row>
    <row r="505" spans="1:11" s="14" customFormat="1" ht="15" customHeight="1">
      <c r="A505" s="4">
        <v>43319</v>
      </c>
      <c r="B505" s="5" t="s">
        <v>148</v>
      </c>
      <c r="C505" s="1">
        <f t="shared" si="1426"/>
        <v>4566.2100456621001</v>
      </c>
      <c r="D505" s="6" t="s">
        <v>13</v>
      </c>
      <c r="E505" s="16">
        <v>109.5</v>
      </c>
      <c r="F505" s="16">
        <v>107</v>
      </c>
      <c r="G505" s="16">
        <v>0</v>
      </c>
      <c r="H505" s="2">
        <f t="shared" si="1427"/>
        <v>-2.5</v>
      </c>
      <c r="I505" s="2">
        <v>0</v>
      </c>
      <c r="J505" s="2">
        <f t="shared" si="1425"/>
        <v>-2.5</v>
      </c>
      <c r="K505" s="15">
        <f t="shared" si="1424"/>
        <v>-11415.525114155251</v>
      </c>
    </row>
    <row r="506" spans="1:11" s="14" customFormat="1" ht="15" customHeight="1">
      <c r="A506" s="4">
        <v>43319</v>
      </c>
      <c r="B506" s="5" t="s">
        <v>149</v>
      </c>
      <c r="C506" s="1">
        <f t="shared" si="1426"/>
        <v>1388.8888888888889</v>
      </c>
      <c r="D506" s="6" t="s">
        <v>13</v>
      </c>
      <c r="E506" s="16">
        <v>360</v>
      </c>
      <c r="F506" s="16">
        <v>354</v>
      </c>
      <c r="G506" s="16">
        <v>0</v>
      </c>
      <c r="H506" s="2">
        <f t="shared" si="1427"/>
        <v>-6</v>
      </c>
      <c r="I506" s="2">
        <v>0</v>
      </c>
      <c r="J506" s="2">
        <f t="shared" si="1425"/>
        <v>-6</v>
      </c>
      <c r="K506" s="15">
        <f t="shared" si="1424"/>
        <v>-8333.3333333333339</v>
      </c>
    </row>
    <row r="507" spans="1:11" s="14" customFormat="1" ht="15" customHeight="1">
      <c r="A507" s="4">
        <v>43318</v>
      </c>
      <c r="B507" s="5" t="s">
        <v>149</v>
      </c>
      <c r="C507" s="1">
        <f t="shared" si="1426"/>
        <v>1426.5335235378031</v>
      </c>
      <c r="D507" s="6" t="s">
        <v>13</v>
      </c>
      <c r="E507" s="16">
        <v>350.5</v>
      </c>
      <c r="F507" s="16">
        <v>353</v>
      </c>
      <c r="G507" s="16">
        <v>0</v>
      </c>
      <c r="H507" s="2">
        <f t="shared" si="1427"/>
        <v>2.5</v>
      </c>
      <c r="I507" s="2">
        <v>0</v>
      </c>
      <c r="J507" s="2">
        <f t="shared" si="1425"/>
        <v>2.5</v>
      </c>
      <c r="K507" s="15">
        <f t="shared" si="1424"/>
        <v>3566.333808844508</v>
      </c>
    </row>
    <row r="508" spans="1:11" s="14" customFormat="1" ht="15" customHeight="1">
      <c r="A508" s="4">
        <v>43318</v>
      </c>
      <c r="B508" s="5" t="s">
        <v>150</v>
      </c>
      <c r="C508" s="1">
        <f t="shared" si="1426"/>
        <v>5991.6117435590168</v>
      </c>
      <c r="D508" s="6" t="s">
        <v>13</v>
      </c>
      <c r="E508" s="16">
        <v>83.45</v>
      </c>
      <c r="F508" s="16">
        <v>84.45</v>
      </c>
      <c r="G508" s="16">
        <v>0</v>
      </c>
      <c r="H508" s="2">
        <f t="shared" si="1427"/>
        <v>1</v>
      </c>
      <c r="I508" s="2">
        <v>0</v>
      </c>
      <c r="J508" s="2">
        <f t="shared" si="1425"/>
        <v>1</v>
      </c>
      <c r="K508" s="15">
        <f t="shared" si="1424"/>
        <v>5991.6117435590168</v>
      </c>
    </row>
    <row r="509" spans="1:11" s="14" customFormat="1" ht="15" customHeight="1">
      <c r="A509" s="4">
        <v>43318</v>
      </c>
      <c r="B509" s="5" t="s">
        <v>151</v>
      </c>
      <c r="C509" s="1">
        <f t="shared" si="1426"/>
        <v>1328.0212483399735</v>
      </c>
      <c r="D509" s="6">
        <v>373.5</v>
      </c>
      <c r="E509" s="16">
        <v>376.5</v>
      </c>
      <c r="F509" s="16">
        <v>0</v>
      </c>
      <c r="G509" s="16">
        <v>0</v>
      </c>
      <c r="H509" s="2">
        <v>3</v>
      </c>
      <c r="I509" s="2">
        <v>0</v>
      </c>
      <c r="J509" s="2">
        <f t="shared" si="1425"/>
        <v>3</v>
      </c>
      <c r="K509" s="15">
        <f t="shared" si="1424"/>
        <v>3984.0637450199201</v>
      </c>
    </row>
    <row r="510" spans="1:11" s="14" customFormat="1" ht="15" customHeight="1">
      <c r="A510" s="4">
        <v>43315</v>
      </c>
      <c r="B510" s="5" t="s">
        <v>152</v>
      </c>
      <c r="C510" s="1">
        <f t="shared" si="1426"/>
        <v>826.44628099173553</v>
      </c>
      <c r="D510" s="6" t="s">
        <v>13</v>
      </c>
      <c r="E510" s="16">
        <v>605</v>
      </c>
      <c r="F510" s="16">
        <v>610</v>
      </c>
      <c r="G510" s="16">
        <v>0</v>
      </c>
      <c r="H510" s="2">
        <f t="shared" ref="H510:H520" si="1428">(IF(D510="SELL",E510-F510,IF(D510="BUY",F510-E510)))</f>
        <v>5</v>
      </c>
      <c r="I510" s="2">
        <v>0</v>
      </c>
      <c r="J510" s="2">
        <f t="shared" si="1425"/>
        <v>5</v>
      </c>
      <c r="K510" s="15">
        <f t="shared" si="1424"/>
        <v>4132.2314049586776</v>
      </c>
    </row>
    <row r="511" spans="1:11" s="14" customFormat="1" ht="15" customHeight="1">
      <c r="A511" s="4">
        <v>43315</v>
      </c>
      <c r="B511" s="5" t="s">
        <v>153</v>
      </c>
      <c r="C511" s="1">
        <f t="shared" si="1426"/>
        <v>1242.2360248447205</v>
      </c>
      <c r="D511" s="6" t="s">
        <v>13</v>
      </c>
      <c r="E511" s="16">
        <v>402.5</v>
      </c>
      <c r="F511" s="16">
        <v>405.5</v>
      </c>
      <c r="G511" s="16">
        <v>0</v>
      </c>
      <c r="H511" s="2">
        <f t="shared" si="1428"/>
        <v>3</v>
      </c>
      <c r="I511" s="2">
        <v>0</v>
      </c>
      <c r="J511" s="2">
        <f t="shared" si="1425"/>
        <v>3</v>
      </c>
      <c r="K511" s="15">
        <f t="shared" si="1424"/>
        <v>3726.7080745341618</v>
      </c>
    </row>
    <row r="512" spans="1:11" s="14" customFormat="1" ht="15" customHeight="1">
      <c r="A512" s="4">
        <v>43314</v>
      </c>
      <c r="B512" s="5" t="s">
        <v>153</v>
      </c>
      <c r="C512" s="1">
        <f t="shared" si="1426"/>
        <v>1269.0355329949239</v>
      </c>
      <c r="D512" s="6" t="s">
        <v>13</v>
      </c>
      <c r="E512" s="16">
        <v>394</v>
      </c>
      <c r="F512" s="16">
        <v>398</v>
      </c>
      <c r="G512" s="16">
        <v>0</v>
      </c>
      <c r="H512" s="2">
        <f t="shared" si="1428"/>
        <v>4</v>
      </c>
      <c r="I512" s="2">
        <v>0</v>
      </c>
      <c r="J512" s="2">
        <f t="shared" si="1425"/>
        <v>4</v>
      </c>
      <c r="K512" s="15">
        <f t="shared" si="1424"/>
        <v>5076.1421319796955</v>
      </c>
    </row>
    <row r="513" spans="1:11" s="14" customFormat="1" ht="15" customHeight="1">
      <c r="A513" s="4">
        <v>43314</v>
      </c>
      <c r="B513" s="5" t="s">
        <v>154</v>
      </c>
      <c r="C513" s="1">
        <f t="shared" si="1426"/>
        <v>5899.7050147492628</v>
      </c>
      <c r="D513" s="6" t="s">
        <v>13</v>
      </c>
      <c r="E513" s="16">
        <v>84.75</v>
      </c>
      <c r="F513" s="16">
        <v>85.5</v>
      </c>
      <c r="G513" s="16">
        <v>0</v>
      </c>
      <c r="H513" s="2">
        <f t="shared" si="1428"/>
        <v>0.75</v>
      </c>
      <c r="I513" s="2">
        <v>0</v>
      </c>
      <c r="J513" s="2">
        <f t="shared" si="1425"/>
        <v>0.75</v>
      </c>
      <c r="K513" s="15">
        <f t="shared" si="1424"/>
        <v>4424.7787610619471</v>
      </c>
    </row>
    <row r="514" spans="1:11" s="14" customFormat="1" ht="15" customHeight="1">
      <c r="A514" s="4">
        <v>43313</v>
      </c>
      <c r="B514" s="5" t="s">
        <v>155</v>
      </c>
      <c r="C514" s="1">
        <f t="shared" si="1426"/>
        <v>1706.4846416382252</v>
      </c>
      <c r="D514" s="6" t="s">
        <v>13</v>
      </c>
      <c r="E514" s="16">
        <v>293</v>
      </c>
      <c r="F514" s="16">
        <v>296</v>
      </c>
      <c r="G514" s="16">
        <v>0</v>
      </c>
      <c r="H514" s="2">
        <f t="shared" si="1428"/>
        <v>3</v>
      </c>
      <c r="I514" s="2">
        <v>0</v>
      </c>
      <c r="J514" s="2">
        <f t="shared" si="1425"/>
        <v>3</v>
      </c>
      <c r="K514" s="15">
        <f t="shared" si="1424"/>
        <v>5119.4539249146756</v>
      </c>
    </row>
    <row r="515" spans="1:11" s="14" customFormat="1" ht="15" customHeight="1">
      <c r="A515" s="4">
        <v>43312</v>
      </c>
      <c r="B515" s="5" t="s">
        <v>142</v>
      </c>
      <c r="C515" s="1">
        <f t="shared" si="1426"/>
        <v>5617.9775280898875</v>
      </c>
      <c r="D515" s="6" t="s">
        <v>13</v>
      </c>
      <c r="E515" s="16">
        <v>89</v>
      </c>
      <c r="F515" s="16">
        <v>90</v>
      </c>
      <c r="G515" s="16">
        <v>0</v>
      </c>
      <c r="H515" s="2">
        <f t="shared" si="1428"/>
        <v>1</v>
      </c>
      <c r="I515" s="2">
        <v>0</v>
      </c>
      <c r="J515" s="2">
        <f t="shared" si="1425"/>
        <v>1</v>
      </c>
      <c r="K515" s="15">
        <f t="shared" si="1424"/>
        <v>5617.9775280898875</v>
      </c>
    </row>
    <row r="516" spans="1:11" s="14" customFormat="1" ht="15" customHeight="1">
      <c r="A516" s="4">
        <v>43312</v>
      </c>
      <c r="B516" s="5" t="s">
        <v>152</v>
      </c>
      <c r="C516" s="1">
        <f t="shared" si="1426"/>
        <v>815.66068515497557</v>
      </c>
      <c r="D516" s="6" t="s">
        <v>13</v>
      </c>
      <c r="E516" s="16">
        <v>613</v>
      </c>
      <c r="F516" s="16">
        <v>618</v>
      </c>
      <c r="G516" s="16">
        <v>0</v>
      </c>
      <c r="H516" s="2">
        <f t="shared" si="1428"/>
        <v>5</v>
      </c>
      <c r="I516" s="2">
        <v>0</v>
      </c>
      <c r="J516" s="2">
        <f t="shared" si="1425"/>
        <v>5</v>
      </c>
      <c r="K516" s="15">
        <f t="shared" si="1424"/>
        <v>4078.3034257748777</v>
      </c>
    </row>
    <row r="517" spans="1:11" s="14" customFormat="1" ht="15" customHeight="1">
      <c r="A517" s="4">
        <v>43312</v>
      </c>
      <c r="B517" s="5" t="s">
        <v>156</v>
      </c>
      <c r="C517" s="1">
        <f t="shared" si="1426"/>
        <v>8984.7259658580424</v>
      </c>
      <c r="D517" s="6" t="s">
        <v>13</v>
      </c>
      <c r="E517" s="16">
        <v>55.65</v>
      </c>
      <c r="F517" s="16">
        <v>56.15</v>
      </c>
      <c r="G517" s="16">
        <v>0</v>
      </c>
      <c r="H517" s="2">
        <f t="shared" si="1428"/>
        <v>0.5</v>
      </c>
      <c r="I517" s="2">
        <v>0</v>
      </c>
      <c r="J517" s="2">
        <f t="shared" si="1425"/>
        <v>0.5</v>
      </c>
      <c r="K517" s="15">
        <f t="shared" si="1424"/>
        <v>4492.3629829290212</v>
      </c>
    </row>
    <row r="518" spans="1:11" s="14" customFormat="1" ht="15" customHeight="1">
      <c r="A518" s="4">
        <v>43311</v>
      </c>
      <c r="B518" s="5" t="s">
        <v>157</v>
      </c>
      <c r="C518" s="1">
        <f t="shared" si="1426"/>
        <v>4541.3260672116257</v>
      </c>
      <c r="D518" s="6" t="s">
        <v>13</v>
      </c>
      <c r="E518" s="16">
        <v>110.1</v>
      </c>
      <c r="F518" s="16">
        <v>111.5</v>
      </c>
      <c r="G518" s="16">
        <v>0</v>
      </c>
      <c r="H518" s="2">
        <f t="shared" si="1428"/>
        <v>1.4000000000000057</v>
      </c>
      <c r="I518" s="2">
        <v>0</v>
      </c>
      <c r="J518" s="2">
        <f t="shared" si="1425"/>
        <v>1.4000000000000057</v>
      </c>
      <c r="K518" s="15">
        <f t="shared" si="1424"/>
        <v>6357.8564940963015</v>
      </c>
    </row>
    <row r="519" spans="1:11" s="14" customFormat="1" ht="15" customHeight="1">
      <c r="A519" s="4">
        <v>43311</v>
      </c>
      <c r="B519" s="5" t="s">
        <v>153</v>
      </c>
      <c r="C519" s="1">
        <f t="shared" si="1426"/>
        <v>1358.695652173913</v>
      </c>
      <c r="D519" s="6" t="s">
        <v>13</v>
      </c>
      <c r="E519" s="16">
        <v>368</v>
      </c>
      <c r="F519" s="16">
        <v>372</v>
      </c>
      <c r="G519" s="16">
        <v>0</v>
      </c>
      <c r="H519" s="2">
        <f t="shared" si="1428"/>
        <v>4</v>
      </c>
      <c r="I519" s="2">
        <v>0</v>
      </c>
      <c r="J519" s="2">
        <f t="shared" si="1425"/>
        <v>4</v>
      </c>
      <c r="K519" s="15">
        <f t="shared" si="1424"/>
        <v>5434.782608695652</v>
      </c>
    </row>
    <row r="520" spans="1:11" s="14" customFormat="1" ht="15" customHeight="1">
      <c r="A520" s="4">
        <v>43308</v>
      </c>
      <c r="B520" s="5" t="s">
        <v>158</v>
      </c>
      <c r="C520" s="1">
        <f t="shared" si="1426"/>
        <v>156.00624024960999</v>
      </c>
      <c r="D520" s="6" t="s">
        <v>13</v>
      </c>
      <c r="E520" s="16">
        <v>3205</v>
      </c>
      <c r="F520" s="16">
        <v>3220</v>
      </c>
      <c r="G520" s="16">
        <v>0</v>
      </c>
      <c r="H520" s="2">
        <f t="shared" si="1428"/>
        <v>15</v>
      </c>
      <c r="I520" s="2">
        <v>0</v>
      </c>
      <c r="J520" s="2">
        <f t="shared" si="1425"/>
        <v>15</v>
      </c>
      <c r="K520" s="15">
        <f t="shared" si="1424"/>
        <v>2340.0936037441497</v>
      </c>
    </row>
    <row r="521" spans="1:11" s="14" customFormat="1" ht="15" customHeight="1">
      <c r="A521" s="4">
        <v>43307</v>
      </c>
      <c r="B521" s="5" t="s">
        <v>106</v>
      </c>
      <c r="C521" s="1">
        <f t="shared" si="1426"/>
        <v>365.23009495982467</v>
      </c>
      <c r="D521" s="6" t="s">
        <v>13</v>
      </c>
      <c r="E521" s="16">
        <v>1369</v>
      </c>
      <c r="F521" s="16">
        <v>0</v>
      </c>
      <c r="G521" s="16">
        <v>0</v>
      </c>
      <c r="H521" s="2">
        <v>0</v>
      </c>
      <c r="I521" s="2">
        <v>0</v>
      </c>
      <c r="J521" s="2">
        <f t="shared" si="1425"/>
        <v>0</v>
      </c>
      <c r="K521" s="15">
        <f t="shared" si="1424"/>
        <v>0</v>
      </c>
    </row>
    <row r="522" spans="1:11" s="14" customFormat="1" ht="15" customHeight="1">
      <c r="A522" s="4">
        <v>43305</v>
      </c>
      <c r="B522" s="5" t="s">
        <v>159</v>
      </c>
      <c r="C522" s="1">
        <f t="shared" si="1426"/>
        <v>3831.4176245210729</v>
      </c>
      <c r="D522" s="6" t="s">
        <v>13</v>
      </c>
      <c r="E522" s="16">
        <v>130.5</v>
      </c>
      <c r="F522" s="16">
        <v>132</v>
      </c>
      <c r="G522" s="16">
        <v>0</v>
      </c>
      <c r="H522" s="2">
        <f t="shared" ref="H522:H550" si="1429">(IF(D522="SELL",E522-F522,IF(D522="BUY",F522-E522)))</f>
        <v>1.5</v>
      </c>
      <c r="I522" s="2">
        <v>0</v>
      </c>
      <c r="J522" s="2">
        <f t="shared" si="1425"/>
        <v>1.5</v>
      </c>
      <c r="K522" s="15">
        <f t="shared" si="1424"/>
        <v>5747.1264367816093</v>
      </c>
    </row>
    <row r="523" spans="1:11" s="14" customFormat="1" ht="15" customHeight="1">
      <c r="A523" s="4">
        <v>43305</v>
      </c>
      <c r="B523" s="5" t="s">
        <v>160</v>
      </c>
      <c r="C523" s="1">
        <f t="shared" si="1426"/>
        <v>549.45054945054949</v>
      </c>
      <c r="D523" s="6" t="s">
        <v>13</v>
      </c>
      <c r="E523" s="16">
        <v>910</v>
      </c>
      <c r="F523" s="16">
        <v>919.9</v>
      </c>
      <c r="G523" s="16">
        <v>0</v>
      </c>
      <c r="H523" s="2">
        <f t="shared" si="1429"/>
        <v>9.8999999999999773</v>
      </c>
      <c r="I523" s="2">
        <v>0</v>
      </c>
      <c r="J523" s="2">
        <f t="shared" si="1425"/>
        <v>9.8999999999999773</v>
      </c>
      <c r="K523" s="15">
        <f t="shared" si="1424"/>
        <v>5439.5604395604278</v>
      </c>
    </row>
    <row r="524" spans="1:11" s="14" customFormat="1" ht="15" customHeight="1">
      <c r="A524" s="4">
        <v>43304</v>
      </c>
      <c r="B524" s="5" t="s">
        <v>161</v>
      </c>
      <c r="C524" s="1">
        <f t="shared" si="1426"/>
        <v>2923.9766081871344</v>
      </c>
      <c r="D524" s="6" t="s">
        <v>13</v>
      </c>
      <c r="E524" s="16">
        <v>171</v>
      </c>
      <c r="F524" s="16">
        <v>173</v>
      </c>
      <c r="G524" s="16">
        <v>0</v>
      </c>
      <c r="H524" s="2">
        <f t="shared" si="1429"/>
        <v>2</v>
      </c>
      <c r="I524" s="2">
        <v>0</v>
      </c>
      <c r="J524" s="2">
        <f t="shared" si="1425"/>
        <v>2</v>
      </c>
      <c r="K524" s="15">
        <f t="shared" si="1424"/>
        <v>5847.9532163742688</v>
      </c>
    </row>
    <row r="525" spans="1:11" s="14" customFormat="1" ht="15" customHeight="1">
      <c r="A525" s="4">
        <v>43304</v>
      </c>
      <c r="B525" s="5" t="s">
        <v>162</v>
      </c>
      <c r="C525" s="1">
        <f t="shared" si="1426"/>
        <v>6146.2814996926863</v>
      </c>
      <c r="D525" s="6" t="s">
        <v>13</v>
      </c>
      <c r="E525" s="16">
        <v>81.349999999999994</v>
      </c>
      <c r="F525" s="16">
        <v>82</v>
      </c>
      <c r="G525" s="16">
        <v>0</v>
      </c>
      <c r="H525" s="2">
        <f t="shared" si="1429"/>
        <v>0.65000000000000568</v>
      </c>
      <c r="I525" s="2">
        <v>0</v>
      </c>
      <c r="J525" s="2">
        <f t="shared" si="1425"/>
        <v>0.65000000000000568</v>
      </c>
      <c r="K525" s="15">
        <f t="shared" si="1424"/>
        <v>3995.0829748002811</v>
      </c>
    </row>
    <row r="526" spans="1:11" s="14" customFormat="1" ht="15" customHeight="1">
      <c r="A526" s="4">
        <v>43299</v>
      </c>
      <c r="B526" s="5" t="s">
        <v>163</v>
      </c>
      <c r="C526" s="1">
        <f t="shared" si="1426"/>
        <v>7587.2534142640361</v>
      </c>
      <c r="D526" s="6" t="s">
        <v>13</v>
      </c>
      <c r="E526" s="16">
        <v>65.900000000000006</v>
      </c>
      <c r="F526" s="16">
        <v>66.5</v>
      </c>
      <c r="G526" s="16">
        <v>0</v>
      </c>
      <c r="H526" s="2">
        <f t="shared" si="1429"/>
        <v>0.59999999999999432</v>
      </c>
      <c r="I526" s="2">
        <v>0</v>
      </c>
      <c r="J526" s="2">
        <f t="shared" si="1425"/>
        <v>0.59999999999999432</v>
      </c>
      <c r="K526" s="15">
        <f t="shared" si="1424"/>
        <v>4552.3520485583786</v>
      </c>
    </row>
    <row r="527" spans="1:11" s="14" customFormat="1" ht="15" customHeight="1">
      <c r="A527" s="4">
        <v>43299</v>
      </c>
      <c r="B527" s="5" t="s">
        <v>164</v>
      </c>
      <c r="C527" s="1">
        <f t="shared" si="1426"/>
        <v>9174.3119266055037</v>
      </c>
      <c r="D527" s="6" t="s">
        <v>13</v>
      </c>
      <c r="E527" s="16">
        <v>54.5</v>
      </c>
      <c r="F527" s="16">
        <v>55</v>
      </c>
      <c r="G527" s="16">
        <v>0</v>
      </c>
      <c r="H527" s="2">
        <f t="shared" si="1429"/>
        <v>0.5</v>
      </c>
      <c r="I527" s="2">
        <v>0</v>
      </c>
      <c r="J527" s="2">
        <f t="shared" si="1425"/>
        <v>0.5</v>
      </c>
      <c r="K527" s="15">
        <f t="shared" si="1424"/>
        <v>4587.1559633027518</v>
      </c>
    </row>
    <row r="528" spans="1:11" s="14" customFormat="1" ht="15" customHeight="1">
      <c r="A528" s="4">
        <v>43298</v>
      </c>
      <c r="B528" s="5" t="s">
        <v>150</v>
      </c>
      <c r="C528" s="1">
        <f t="shared" si="1426"/>
        <v>6451.6129032258068</v>
      </c>
      <c r="D528" s="6" t="s">
        <v>13</v>
      </c>
      <c r="E528" s="16">
        <v>77.5</v>
      </c>
      <c r="F528" s="16">
        <v>76.5</v>
      </c>
      <c r="G528" s="16">
        <v>0</v>
      </c>
      <c r="H528" s="2">
        <f t="shared" si="1429"/>
        <v>-1</v>
      </c>
      <c r="I528" s="2">
        <v>0</v>
      </c>
      <c r="J528" s="2">
        <f t="shared" si="1425"/>
        <v>-1</v>
      </c>
      <c r="K528" s="15">
        <f t="shared" si="1424"/>
        <v>-6451.6129032258068</v>
      </c>
    </row>
    <row r="529" spans="1:11" s="14" customFormat="1" ht="15" customHeight="1">
      <c r="A529" s="4">
        <v>43293</v>
      </c>
      <c r="B529" s="5" t="s">
        <v>165</v>
      </c>
      <c r="C529" s="1">
        <f t="shared" si="1426"/>
        <v>1923.0769230769231</v>
      </c>
      <c r="D529" s="6" t="s">
        <v>16</v>
      </c>
      <c r="E529" s="16">
        <v>260</v>
      </c>
      <c r="F529" s="16">
        <v>257.5</v>
      </c>
      <c r="G529" s="16">
        <v>0</v>
      </c>
      <c r="H529" s="2">
        <f t="shared" si="1429"/>
        <v>2.5</v>
      </c>
      <c r="I529" s="2">
        <v>0</v>
      </c>
      <c r="J529" s="2">
        <f t="shared" si="1425"/>
        <v>2.5</v>
      </c>
      <c r="K529" s="15">
        <f t="shared" si="1424"/>
        <v>4807.6923076923076</v>
      </c>
    </row>
    <row r="530" spans="1:11" s="14" customFormat="1" ht="15" customHeight="1">
      <c r="A530" s="4">
        <v>43287</v>
      </c>
      <c r="B530" s="5" t="s">
        <v>166</v>
      </c>
      <c r="C530" s="1">
        <f t="shared" si="1426"/>
        <v>4690.4315196998123</v>
      </c>
      <c r="D530" s="6" t="s">
        <v>13</v>
      </c>
      <c r="E530" s="16">
        <v>106.6</v>
      </c>
      <c r="F530" s="16">
        <v>107.7</v>
      </c>
      <c r="G530" s="16">
        <v>0</v>
      </c>
      <c r="H530" s="2">
        <f t="shared" si="1429"/>
        <v>1.1000000000000085</v>
      </c>
      <c r="I530" s="2">
        <v>0</v>
      </c>
      <c r="J530" s="2">
        <f t="shared" si="1425"/>
        <v>1.1000000000000085</v>
      </c>
      <c r="K530" s="15">
        <f t="shared" si="1424"/>
        <v>5159.4746716698337</v>
      </c>
    </row>
    <row r="531" spans="1:11" s="14" customFormat="1" ht="15" customHeight="1">
      <c r="A531" s="4">
        <v>43287</v>
      </c>
      <c r="B531" s="5" t="s">
        <v>167</v>
      </c>
      <c r="C531" s="1">
        <f t="shared" si="1426"/>
        <v>4178.8549937317175</v>
      </c>
      <c r="D531" s="6" t="s">
        <v>13</v>
      </c>
      <c r="E531" s="16">
        <v>119.65</v>
      </c>
      <c r="F531" s="16">
        <v>120.65</v>
      </c>
      <c r="G531" s="16">
        <v>0</v>
      </c>
      <c r="H531" s="2">
        <f t="shared" si="1429"/>
        <v>1</v>
      </c>
      <c r="I531" s="2">
        <v>0</v>
      </c>
      <c r="J531" s="2">
        <f t="shared" si="1425"/>
        <v>1</v>
      </c>
      <c r="K531" s="15">
        <f t="shared" si="1424"/>
        <v>4178.8549937317175</v>
      </c>
    </row>
    <row r="532" spans="1:11" s="14" customFormat="1" ht="15" customHeight="1">
      <c r="A532" s="4">
        <v>43287</v>
      </c>
      <c r="B532" s="5" t="s">
        <v>168</v>
      </c>
      <c r="C532" s="1">
        <f t="shared" si="1426"/>
        <v>4551.6613563950841</v>
      </c>
      <c r="D532" s="6" t="s">
        <v>13</v>
      </c>
      <c r="E532" s="16">
        <v>109.85</v>
      </c>
      <c r="F532" s="16">
        <v>111</v>
      </c>
      <c r="G532" s="16">
        <v>0</v>
      </c>
      <c r="H532" s="2">
        <f t="shared" si="1429"/>
        <v>1.1500000000000057</v>
      </c>
      <c r="I532" s="2">
        <v>0</v>
      </c>
      <c r="J532" s="2">
        <f t="shared" si="1425"/>
        <v>1.1500000000000057</v>
      </c>
      <c r="K532" s="15">
        <f t="shared" ref="K532:K595" si="1430">J532*C532</f>
        <v>5234.4105598543729</v>
      </c>
    </row>
    <row r="533" spans="1:11" s="14" customFormat="1" ht="15" customHeight="1">
      <c r="A533" s="4">
        <v>43286</v>
      </c>
      <c r="B533" s="5" t="s">
        <v>169</v>
      </c>
      <c r="C533" s="1">
        <f t="shared" si="1426"/>
        <v>2958.5798816568049</v>
      </c>
      <c r="D533" s="6" t="s">
        <v>13</v>
      </c>
      <c r="E533" s="16">
        <v>169</v>
      </c>
      <c r="F533" s="16">
        <v>171</v>
      </c>
      <c r="G533" s="16">
        <v>0</v>
      </c>
      <c r="H533" s="2">
        <f t="shared" si="1429"/>
        <v>2</v>
      </c>
      <c r="I533" s="2">
        <v>0</v>
      </c>
      <c r="J533" s="2">
        <f t="shared" si="1425"/>
        <v>2</v>
      </c>
      <c r="K533" s="15">
        <f t="shared" si="1430"/>
        <v>5917.1597633136098</v>
      </c>
    </row>
    <row r="534" spans="1:11" s="14" customFormat="1" ht="15" customHeight="1">
      <c r="A534" s="4">
        <v>43286</v>
      </c>
      <c r="B534" s="5" t="s">
        <v>168</v>
      </c>
      <c r="C534" s="1">
        <f t="shared" si="1426"/>
        <v>4638.2189239332101</v>
      </c>
      <c r="D534" s="6" t="s">
        <v>13</v>
      </c>
      <c r="E534" s="16">
        <v>107.8</v>
      </c>
      <c r="F534" s="16">
        <v>109</v>
      </c>
      <c r="G534" s="16">
        <v>0</v>
      </c>
      <c r="H534" s="2">
        <f t="shared" si="1429"/>
        <v>1.2000000000000028</v>
      </c>
      <c r="I534" s="2">
        <v>0</v>
      </c>
      <c r="J534" s="2">
        <f t="shared" si="1425"/>
        <v>1.2000000000000028</v>
      </c>
      <c r="K534" s="15">
        <f t="shared" si="1430"/>
        <v>5565.8627087198656</v>
      </c>
    </row>
    <row r="535" spans="1:11" s="14" customFormat="1" ht="15" customHeight="1">
      <c r="A535" s="4">
        <v>43286</v>
      </c>
      <c r="B535" s="5" t="s">
        <v>134</v>
      </c>
      <c r="C535" s="1">
        <f t="shared" si="1426"/>
        <v>362.31884057971013</v>
      </c>
      <c r="D535" s="6" t="s">
        <v>13</v>
      </c>
      <c r="E535" s="16">
        <v>1380</v>
      </c>
      <c r="F535" s="16">
        <v>1390</v>
      </c>
      <c r="G535" s="16">
        <v>0</v>
      </c>
      <c r="H535" s="2">
        <f t="shared" si="1429"/>
        <v>10</v>
      </c>
      <c r="I535" s="2">
        <v>0</v>
      </c>
      <c r="J535" s="2">
        <f t="shared" si="1425"/>
        <v>10</v>
      </c>
      <c r="K535" s="15">
        <f t="shared" si="1430"/>
        <v>3623.188405797101</v>
      </c>
    </row>
    <row r="536" spans="1:11" s="14" customFormat="1" ht="15" customHeight="1">
      <c r="A536" s="4">
        <v>43285</v>
      </c>
      <c r="B536" s="5" t="s">
        <v>170</v>
      </c>
      <c r="C536" s="1">
        <f t="shared" si="1426"/>
        <v>7898.8941548183257</v>
      </c>
      <c r="D536" s="6" t="s">
        <v>16</v>
      </c>
      <c r="E536" s="16">
        <v>63.3</v>
      </c>
      <c r="F536" s="16">
        <v>62.7</v>
      </c>
      <c r="G536" s="16">
        <v>0</v>
      </c>
      <c r="H536" s="2">
        <f t="shared" si="1429"/>
        <v>0.59999999999999432</v>
      </c>
      <c r="I536" s="2">
        <v>0</v>
      </c>
      <c r="J536" s="2">
        <f t="shared" si="1425"/>
        <v>0.59999999999999432</v>
      </c>
      <c r="K536" s="15">
        <f t="shared" si="1430"/>
        <v>4739.3364928909505</v>
      </c>
    </row>
    <row r="537" spans="1:11" s="14" customFormat="1" ht="15" customHeight="1">
      <c r="A537" s="4">
        <v>43283</v>
      </c>
      <c r="B537" s="5" t="s">
        <v>171</v>
      </c>
      <c r="C537" s="1">
        <f t="shared" si="1426"/>
        <v>502.26017076845807</v>
      </c>
      <c r="D537" s="6" t="s">
        <v>13</v>
      </c>
      <c r="E537" s="16">
        <v>995.5</v>
      </c>
      <c r="F537" s="16">
        <v>978</v>
      </c>
      <c r="G537" s="16">
        <v>0</v>
      </c>
      <c r="H537" s="2">
        <f t="shared" si="1429"/>
        <v>-17.5</v>
      </c>
      <c r="I537" s="2">
        <v>0</v>
      </c>
      <c r="J537" s="2">
        <f t="shared" si="1425"/>
        <v>-17.5</v>
      </c>
      <c r="K537" s="15">
        <f t="shared" si="1430"/>
        <v>-8789.5529884480165</v>
      </c>
    </row>
    <row r="538" spans="1:11" s="14" customFormat="1" ht="15" customHeight="1">
      <c r="A538" s="4">
        <v>43280</v>
      </c>
      <c r="B538" s="5" t="s">
        <v>172</v>
      </c>
      <c r="C538" s="1">
        <f t="shared" si="1426"/>
        <v>132.6963906581741</v>
      </c>
      <c r="D538" s="6" t="s">
        <v>13</v>
      </c>
      <c r="E538" s="16">
        <v>3768</v>
      </c>
      <c r="F538" s="16">
        <v>3786</v>
      </c>
      <c r="G538" s="16">
        <v>0</v>
      </c>
      <c r="H538" s="2">
        <f t="shared" si="1429"/>
        <v>18</v>
      </c>
      <c r="I538" s="2">
        <v>0</v>
      </c>
      <c r="J538" s="2">
        <f t="shared" si="1425"/>
        <v>18</v>
      </c>
      <c r="K538" s="15">
        <f t="shared" si="1430"/>
        <v>2388.5350318471337</v>
      </c>
    </row>
    <row r="539" spans="1:11" s="14" customFormat="1" ht="15" customHeight="1">
      <c r="A539" s="4">
        <v>43280</v>
      </c>
      <c r="B539" s="5" t="s">
        <v>168</v>
      </c>
      <c r="C539" s="1">
        <f t="shared" si="1426"/>
        <v>4748.3380816714152</v>
      </c>
      <c r="D539" s="6" t="s">
        <v>13</v>
      </c>
      <c r="E539" s="16">
        <v>105.3</v>
      </c>
      <c r="F539" s="16">
        <v>106.3</v>
      </c>
      <c r="G539" s="16">
        <v>0</v>
      </c>
      <c r="H539" s="2">
        <f t="shared" si="1429"/>
        <v>1</v>
      </c>
      <c r="I539" s="2">
        <v>0</v>
      </c>
      <c r="J539" s="2">
        <f t="shared" si="1425"/>
        <v>1</v>
      </c>
      <c r="K539" s="15">
        <f t="shared" si="1430"/>
        <v>4748.3380816714152</v>
      </c>
    </row>
    <row r="540" spans="1:11" s="14" customFormat="1" ht="15" customHeight="1">
      <c r="A540" s="4">
        <v>43280</v>
      </c>
      <c r="B540" s="5" t="s">
        <v>173</v>
      </c>
      <c r="C540" s="1">
        <f t="shared" si="1426"/>
        <v>1530.9246785058174</v>
      </c>
      <c r="D540" s="6" t="s">
        <v>16</v>
      </c>
      <c r="E540" s="16">
        <v>326.60000000000002</v>
      </c>
      <c r="F540" s="16">
        <v>323.60000000000002</v>
      </c>
      <c r="G540" s="16">
        <v>0</v>
      </c>
      <c r="H540" s="2">
        <f t="shared" si="1429"/>
        <v>3</v>
      </c>
      <c r="I540" s="2">
        <v>0</v>
      </c>
      <c r="J540" s="2">
        <f t="shared" si="1425"/>
        <v>3</v>
      </c>
      <c r="K540" s="15">
        <f t="shared" si="1430"/>
        <v>4592.7740355174519</v>
      </c>
    </row>
    <row r="541" spans="1:11" s="14" customFormat="1" ht="15" customHeight="1">
      <c r="A541" s="4">
        <v>43279</v>
      </c>
      <c r="B541" s="5" t="s">
        <v>174</v>
      </c>
      <c r="C541" s="1">
        <f t="shared" si="1426"/>
        <v>5405.405405405405</v>
      </c>
      <c r="D541" s="6" t="s">
        <v>13</v>
      </c>
      <c r="E541" s="16">
        <v>92.5</v>
      </c>
      <c r="F541" s="16">
        <v>93.5</v>
      </c>
      <c r="G541" s="16">
        <v>0</v>
      </c>
      <c r="H541" s="2">
        <f t="shared" si="1429"/>
        <v>1</v>
      </c>
      <c r="I541" s="2">
        <v>0</v>
      </c>
      <c r="J541" s="2">
        <f t="shared" si="1425"/>
        <v>1</v>
      </c>
      <c r="K541" s="15">
        <f t="shared" si="1430"/>
        <v>5405.405405405405</v>
      </c>
    </row>
    <row r="542" spans="1:11" s="14" customFormat="1" ht="15" customHeight="1">
      <c r="A542" s="4">
        <v>43279</v>
      </c>
      <c r="B542" s="5" t="s">
        <v>175</v>
      </c>
      <c r="C542" s="1">
        <f t="shared" si="1426"/>
        <v>1328.0212483399735</v>
      </c>
      <c r="D542" s="6" t="s">
        <v>13</v>
      </c>
      <c r="E542" s="16">
        <v>376.5</v>
      </c>
      <c r="F542" s="16">
        <v>379.5</v>
      </c>
      <c r="G542" s="16">
        <v>0</v>
      </c>
      <c r="H542" s="2">
        <f t="shared" si="1429"/>
        <v>3</v>
      </c>
      <c r="I542" s="2">
        <v>0</v>
      </c>
      <c r="J542" s="2">
        <f t="shared" ref="J542:J567" si="1431">I542+H542</f>
        <v>3</v>
      </c>
      <c r="K542" s="15">
        <f t="shared" si="1430"/>
        <v>3984.0637450199201</v>
      </c>
    </row>
    <row r="543" spans="1:11" s="14" customFormat="1" ht="15" customHeight="1">
      <c r="A543" s="4">
        <v>43279</v>
      </c>
      <c r="B543" s="5" t="s">
        <v>176</v>
      </c>
      <c r="C543" s="1">
        <f t="shared" si="1426"/>
        <v>911.57702825888782</v>
      </c>
      <c r="D543" s="6" t="s">
        <v>13</v>
      </c>
      <c r="E543" s="16">
        <v>548.5</v>
      </c>
      <c r="F543" s="16">
        <v>555</v>
      </c>
      <c r="G543" s="16">
        <v>0</v>
      </c>
      <c r="H543" s="2">
        <f t="shared" si="1429"/>
        <v>6.5</v>
      </c>
      <c r="I543" s="2">
        <v>0</v>
      </c>
      <c r="J543" s="2">
        <f t="shared" si="1431"/>
        <v>6.5</v>
      </c>
      <c r="K543" s="15">
        <f t="shared" si="1430"/>
        <v>5925.2506836827706</v>
      </c>
    </row>
    <row r="544" spans="1:11" s="14" customFormat="1" ht="15" customHeight="1">
      <c r="A544" s="4">
        <v>43278</v>
      </c>
      <c r="B544" s="5" t="s">
        <v>177</v>
      </c>
      <c r="C544" s="1">
        <f t="shared" si="1426"/>
        <v>1666.6666666666667</v>
      </c>
      <c r="D544" s="6" t="s">
        <v>13</v>
      </c>
      <c r="E544" s="16">
        <v>300</v>
      </c>
      <c r="F544" s="16">
        <v>303</v>
      </c>
      <c r="G544" s="16">
        <v>0</v>
      </c>
      <c r="H544" s="2">
        <f t="shared" si="1429"/>
        <v>3</v>
      </c>
      <c r="I544" s="2">
        <v>0</v>
      </c>
      <c r="J544" s="2">
        <f t="shared" si="1431"/>
        <v>3</v>
      </c>
      <c r="K544" s="15">
        <f t="shared" si="1430"/>
        <v>5000</v>
      </c>
    </row>
    <row r="545" spans="1:11" s="14" customFormat="1" ht="15" customHeight="1">
      <c r="A545" s="4">
        <v>43278</v>
      </c>
      <c r="B545" s="5" t="s">
        <v>178</v>
      </c>
      <c r="C545" s="1">
        <f t="shared" si="1426"/>
        <v>268.0965147453083</v>
      </c>
      <c r="D545" s="6" t="s">
        <v>13</v>
      </c>
      <c r="E545" s="16">
        <v>1865</v>
      </c>
      <c r="F545" s="16">
        <v>1880</v>
      </c>
      <c r="G545" s="16">
        <v>0</v>
      </c>
      <c r="H545" s="2">
        <f t="shared" si="1429"/>
        <v>15</v>
      </c>
      <c r="I545" s="2">
        <v>0</v>
      </c>
      <c r="J545" s="2">
        <f t="shared" si="1431"/>
        <v>15</v>
      </c>
      <c r="K545" s="15">
        <f t="shared" si="1430"/>
        <v>4021.4477211796243</v>
      </c>
    </row>
    <row r="546" spans="1:11" s="14" customFormat="1" ht="15" customHeight="1">
      <c r="A546" s="4">
        <v>43277</v>
      </c>
      <c r="B546" s="5" t="s">
        <v>179</v>
      </c>
      <c r="C546" s="1">
        <f t="shared" si="1426"/>
        <v>3533.5689045936397</v>
      </c>
      <c r="D546" s="6" t="s">
        <v>13</v>
      </c>
      <c r="E546" s="16">
        <v>141.5</v>
      </c>
      <c r="F546" s="16">
        <v>143</v>
      </c>
      <c r="G546" s="16">
        <v>0</v>
      </c>
      <c r="H546" s="2">
        <f t="shared" si="1429"/>
        <v>1.5</v>
      </c>
      <c r="I546" s="2">
        <v>0</v>
      </c>
      <c r="J546" s="2">
        <f t="shared" si="1431"/>
        <v>1.5</v>
      </c>
      <c r="K546" s="15">
        <f t="shared" si="1430"/>
        <v>5300.3533568904595</v>
      </c>
    </row>
    <row r="547" spans="1:11" s="14" customFormat="1" ht="15" customHeight="1">
      <c r="A547" s="4">
        <v>43277</v>
      </c>
      <c r="B547" s="5" t="s">
        <v>136</v>
      </c>
      <c r="C547" s="1">
        <f t="shared" si="1426"/>
        <v>3503.8542396636303</v>
      </c>
      <c r="D547" s="6" t="s">
        <v>13</v>
      </c>
      <c r="E547" s="16">
        <v>142.69999999999999</v>
      </c>
      <c r="F547" s="16">
        <v>144</v>
      </c>
      <c r="G547" s="16">
        <v>0</v>
      </c>
      <c r="H547" s="2">
        <f t="shared" si="1429"/>
        <v>1.3000000000000114</v>
      </c>
      <c r="I547" s="2">
        <v>0</v>
      </c>
      <c r="J547" s="2">
        <f t="shared" si="1431"/>
        <v>1.3000000000000114</v>
      </c>
      <c r="K547" s="15">
        <f t="shared" si="1430"/>
        <v>4555.0105115627593</v>
      </c>
    </row>
    <row r="548" spans="1:11" s="14" customFormat="1" ht="15" customHeight="1">
      <c r="A548" s="4">
        <v>43276</v>
      </c>
      <c r="B548" s="5" t="s">
        <v>180</v>
      </c>
      <c r="C548" s="1">
        <f t="shared" si="1426"/>
        <v>566.25141562853912</v>
      </c>
      <c r="D548" s="6" t="s">
        <v>13</v>
      </c>
      <c r="E548" s="16">
        <v>883</v>
      </c>
      <c r="F548" s="16">
        <v>870</v>
      </c>
      <c r="G548" s="16">
        <v>0</v>
      </c>
      <c r="H548" s="2">
        <f t="shared" si="1429"/>
        <v>-13</v>
      </c>
      <c r="I548" s="2">
        <v>0</v>
      </c>
      <c r="J548" s="2">
        <f t="shared" si="1431"/>
        <v>-13</v>
      </c>
      <c r="K548" s="15">
        <f t="shared" si="1430"/>
        <v>-7361.2684031710087</v>
      </c>
    </row>
    <row r="549" spans="1:11" s="14" customFormat="1" ht="15" customHeight="1">
      <c r="A549" s="4">
        <v>43269</v>
      </c>
      <c r="B549" s="5" t="s">
        <v>181</v>
      </c>
      <c r="C549" s="1">
        <f t="shared" ref="C549:C612" si="1432">500000/E549</f>
        <v>160.43638697256537</v>
      </c>
      <c r="D549" s="6" t="s">
        <v>13</v>
      </c>
      <c r="E549" s="16">
        <v>3116.5</v>
      </c>
      <c r="F549" s="16">
        <v>3140</v>
      </c>
      <c r="G549" s="16">
        <v>0</v>
      </c>
      <c r="H549" s="2">
        <f t="shared" si="1429"/>
        <v>23.5</v>
      </c>
      <c r="I549" s="2">
        <v>0</v>
      </c>
      <c r="J549" s="2">
        <f t="shared" si="1431"/>
        <v>23.5</v>
      </c>
      <c r="K549" s="15">
        <f t="shared" si="1430"/>
        <v>3770.2550938552863</v>
      </c>
    </row>
    <row r="550" spans="1:11" s="14" customFormat="1" ht="15" customHeight="1">
      <c r="A550" s="4">
        <v>43266</v>
      </c>
      <c r="B550" s="5" t="s">
        <v>159</v>
      </c>
      <c r="C550" s="1">
        <f t="shared" si="1432"/>
        <v>3424.6575342465753</v>
      </c>
      <c r="D550" s="6" t="s">
        <v>13</v>
      </c>
      <c r="E550" s="16">
        <v>146</v>
      </c>
      <c r="F550" s="16">
        <v>147.5</v>
      </c>
      <c r="G550" s="16">
        <v>0</v>
      </c>
      <c r="H550" s="2">
        <f t="shared" si="1429"/>
        <v>1.5</v>
      </c>
      <c r="I550" s="2">
        <v>0</v>
      </c>
      <c r="J550" s="2">
        <f t="shared" si="1431"/>
        <v>1.5</v>
      </c>
      <c r="K550" s="15">
        <f t="shared" si="1430"/>
        <v>5136.9863013698632</v>
      </c>
    </row>
    <row r="551" spans="1:11" s="14" customFormat="1" ht="15" customHeight="1">
      <c r="A551" s="4">
        <v>43265</v>
      </c>
      <c r="B551" s="5" t="s">
        <v>182</v>
      </c>
      <c r="C551" s="1">
        <f t="shared" si="1432"/>
        <v>1222.4938875305625</v>
      </c>
      <c r="D551" s="6" t="s">
        <v>13</v>
      </c>
      <c r="E551" s="16">
        <v>409</v>
      </c>
      <c r="F551" s="16">
        <v>0</v>
      </c>
      <c r="G551" s="16">
        <v>0</v>
      </c>
      <c r="H551" s="2">
        <v>0</v>
      </c>
      <c r="I551" s="2">
        <v>0</v>
      </c>
      <c r="J551" s="2">
        <f t="shared" si="1431"/>
        <v>0</v>
      </c>
      <c r="K551" s="15">
        <f t="shared" si="1430"/>
        <v>0</v>
      </c>
    </row>
    <row r="552" spans="1:11" s="14" customFormat="1" ht="15" customHeight="1">
      <c r="A552" s="4">
        <v>43264</v>
      </c>
      <c r="B552" s="5" t="s">
        <v>134</v>
      </c>
      <c r="C552" s="1">
        <f t="shared" si="1432"/>
        <v>373.13432835820896</v>
      </c>
      <c r="D552" s="6" t="s">
        <v>13</v>
      </c>
      <c r="E552" s="16">
        <v>1340</v>
      </c>
      <c r="F552" s="16">
        <v>1320</v>
      </c>
      <c r="G552" s="16">
        <v>0</v>
      </c>
      <c r="H552" s="2">
        <f t="shared" ref="H552:H565" si="1433">(IF(D552="SELL",E552-F552,IF(D552="BUY",F552-E552)))</f>
        <v>-20</v>
      </c>
      <c r="I552" s="2">
        <v>0</v>
      </c>
      <c r="J552" s="2">
        <f t="shared" si="1431"/>
        <v>-20</v>
      </c>
      <c r="K552" s="15">
        <f t="shared" si="1430"/>
        <v>-7462.686567164179</v>
      </c>
    </row>
    <row r="553" spans="1:11" s="14" customFormat="1" ht="15" customHeight="1">
      <c r="A553" s="4">
        <v>43263</v>
      </c>
      <c r="B553" s="5" t="s">
        <v>183</v>
      </c>
      <c r="C553" s="1">
        <f t="shared" si="1432"/>
        <v>3546.0992907801419</v>
      </c>
      <c r="D553" s="6" t="s">
        <v>16</v>
      </c>
      <c r="E553" s="16">
        <v>141</v>
      </c>
      <c r="F553" s="16">
        <v>140</v>
      </c>
      <c r="G553" s="16">
        <v>138.5</v>
      </c>
      <c r="H553" s="2">
        <f t="shared" si="1433"/>
        <v>1</v>
      </c>
      <c r="I553" s="2">
        <v>1.5</v>
      </c>
      <c r="J553" s="2">
        <f t="shared" si="1431"/>
        <v>2.5</v>
      </c>
      <c r="K553" s="15">
        <f t="shared" si="1430"/>
        <v>8865.2482269503544</v>
      </c>
    </row>
    <row r="554" spans="1:11" s="14" customFormat="1" ht="15" customHeight="1">
      <c r="A554" s="4">
        <v>43262</v>
      </c>
      <c r="B554" s="5" t="s">
        <v>184</v>
      </c>
      <c r="C554" s="1">
        <f t="shared" si="1432"/>
        <v>1926.7822736030828</v>
      </c>
      <c r="D554" s="6" t="s">
        <v>13</v>
      </c>
      <c r="E554" s="16">
        <v>259.5</v>
      </c>
      <c r="F554" s="16">
        <v>262</v>
      </c>
      <c r="G554" s="16">
        <v>0</v>
      </c>
      <c r="H554" s="2">
        <f t="shared" si="1433"/>
        <v>2.5</v>
      </c>
      <c r="I554" s="2">
        <v>0</v>
      </c>
      <c r="J554" s="2">
        <f t="shared" si="1431"/>
        <v>2.5</v>
      </c>
      <c r="K554" s="15">
        <f t="shared" si="1430"/>
        <v>4816.9556840077066</v>
      </c>
    </row>
    <row r="555" spans="1:11" s="14" customFormat="1" ht="15" customHeight="1">
      <c r="A555" s="4">
        <v>43259</v>
      </c>
      <c r="B555" s="5" t="s">
        <v>180</v>
      </c>
      <c r="C555" s="1">
        <f t="shared" si="1432"/>
        <v>555.55555555555554</v>
      </c>
      <c r="D555" s="6" t="s">
        <v>13</v>
      </c>
      <c r="E555" s="16">
        <v>900</v>
      </c>
      <c r="F555" s="16">
        <v>910</v>
      </c>
      <c r="G555" s="16">
        <v>0</v>
      </c>
      <c r="H555" s="2">
        <f t="shared" si="1433"/>
        <v>10</v>
      </c>
      <c r="I555" s="2">
        <v>0</v>
      </c>
      <c r="J555" s="2">
        <f t="shared" si="1431"/>
        <v>10</v>
      </c>
      <c r="K555" s="15">
        <f t="shared" si="1430"/>
        <v>5555.5555555555557</v>
      </c>
    </row>
    <row r="556" spans="1:11" s="14" customFormat="1" ht="15" customHeight="1">
      <c r="A556" s="4">
        <v>43256</v>
      </c>
      <c r="B556" s="5" t="s">
        <v>133</v>
      </c>
      <c r="C556" s="1">
        <f t="shared" si="1432"/>
        <v>467.28971962616822</v>
      </c>
      <c r="D556" s="6" t="s">
        <v>13</v>
      </c>
      <c r="E556" s="16">
        <v>1070</v>
      </c>
      <c r="F556" s="16">
        <v>1050</v>
      </c>
      <c r="G556" s="16">
        <v>0</v>
      </c>
      <c r="H556" s="2">
        <f t="shared" si="1433"/>
        <v>-20</v>
      </c>
      <c r="I556" s="2">
        <v>0</v>
      </c>
      <c r="J556" s="2">
        <f t="shared" si="1431"/>
        <v>-20</v>
      </c>
      <c r="K556" s="15">
        <f t="shared" si="1430"/>
        <v>-9345.7943925233649</v>
      </c>
    </row>
    <row r="557" spans="1:11" s="14" customFormat="1" ht="15" customHeight="1">
      <c r="A557" s="4">
        <v>43257</v>
      </c>
      <c r="B557" s="5" t="s">
        <v>185</v>
      </c>
      <c r="C557" s="1">
        <f t="shared" si="1432"/>
        <v>85.470085470085465</v>
      </c>
      <c r="D557" s="6" t="s">
        <v>13</v>
      </c>
      <c r="E557" s="16">
        <v>5850</v>
      </c>
      <c r="F557" s="16">
        <v>5880</v>
      </c>
      <c r="G557" s="16">
        <v>0</v>
      </c>
      <c r="H557" s="2">
        <f t="shared" si="1433"/>
        <v>30</v>
      </c>
      <c r="I557" s="2">
        <v>0</v>
      </c>
      <c r="J557" s="2">
        <f t="shared" si="1431"/>
        <v>30</v>
      </c>
      <c r="K557" s="15">
        <f t="shared" si="1430"/>
        <v>2564.102564102564</v>
      </c>
    </row>
    <row r="558" spans="1:11" s="14" customFormat="1" ht="15" customHeight="1">
      <c r="A558" s="4">
        <v>43257</v>
      </c>
      <c r="B558" s="5" t="s">
        <v>186</v>
      </c>
      <c r="C558" s="1">
        <f t="shared" si="1432"/>
        <v>1026.6940451745379</v>
      </c>
      <c r="D558" s="6" t="s">
        <v>13</v>
      </c>
      <c r="E558" s="16">
        <v>487</v>
      </c>
      <c r="F558" s="16">
        <v>501</v>
      </c>
      <c r="G558" s="16">
        <v>0</v>
      </c>
      <c r="H558" s="2">
        <f t="shared" si="1433"/>
        <v>14</v>
      </c>
      <c r="I558" s="2">
        <v>0</v>
      </c>
      <c r="J558" s="2">
        <f t="shared" si="1431"/>
        <v>14</v>
      </c>
      <c r="K558" s="15">
        <f t="shared" si="1430"/>
        <v>14373.716632443531</v>
      </c>
    </row>
    <row r="559" spans="1:11" s="14" customFormat="1" ht="15" customHeight="1">
      <c r="A559" s="4">
        <v>43256</v>
      </c>
      <c r="B559" s="5" t="s">
        <v>187</v>
      </c>
      <c r="C559" s="1">
        <f t="shared" si="1432"/>
        <v>841.7508417508418</v>
      </c>
      <c r="D559" s="6" t="s">
        <v>13</v>
      </c>
      <c r="E559" s="16">
        <v>594</v>
      </c>
      <c r="F559" s="16">
        <v>603</v>
      </c>
      <c r="G559" s="16">
        <v>615</v>
      </c>
      <c r="H559" s="2">
        <f t="shared" si="1433"/>
        <v>9</v>
      </c>
      <c r="I559" s="2">
        <v>12</v>
      </c>
      <c r="J559" s="2">
        <f t="shared" si="1431"/>
        <v>21</v>
      </c>
      <c r="K559" s="15">
        <f t="shared" si="1430"/>
        <v>17676.767676767678</v>
      </c>
    </row>
    <row r="560" spans="1:11" s="14" customFormat="1" ht="15" customHeight="1">
      <c r="A560" s="4">
        <v>43255</v>
      </c>
      <c r="B560" s="5" t="s">
        <v>188</v>
      </c>
      <c r="C560" s="1">
        <f t="shared" si="1432"/>
        <v>932.83582089552237</v>
      </c>
      <c r="D560" s="6" t="s">
        <v>13</v>
      </c>
      <c r="E560" s="16">
        <v>536</v>
      </c>
      <c r="F560" s="16">
        <v>540</v>
      </c>
      <c r="G560" s="16">
        <v>0</v>
      </c>
      <c r="H560" s="2">
        <f t="shared" si="1433"/>
        <v>4</v>
      </c>
      <c r="I560" s="2">
        <v>0</v>
      </c>
      <c r="J560" s="2">
        <f t="shared" si="1431"/>
        <v>4</v>
      </c>
      <c r="K560" s="15">
        <f t="shared" si="1430"/>
        <v>3731.3432835820895</v>
      </c>
    </row>
    <row r="561" spans="1:11" s="14" customFormat="1" ht="15" customHeight="1">
      <c r="A561" s="4">
        <v>43252</v>
      </c>
      <c r="B561" s="5" t="s">
        <v>189</v>
      </c>
      <c r="C561" s="1">
        <f t="shared" si="1432"/>
        <v>2777.7777777777778</v>
      </c>
      <c r="D561" s="6" t="s">
        <v>13</v>
      </c>
      <c r="E561" s="16">
        <v>180</v>
      </c>
      <c r="F561" s="16">
        <v>183</v>
      </c>
      <c r="G561" s="16">
        <v>0</v>
      </c>
      <c r="H561" s="2">
        <f t="shared" si="1433"/>
        <v>3</v>
      </c>
      <c r="I561" s="2">
        <v>0</v>
      </c>
      <c r="J561" s="2">
        <f t="shared" si="1431"/>
        <v>3</v>
      </c>
      <c r="K561" s="15">
        <f t="shared" si="1430"/>
        <v>8333.3333333333339</v>
      </c>
    </row>
    <row r="562" spans="1:11" s="14" customFormat="1" ht="15" customHeight="1">
      <c r="A562" s="4">
        <v>43252</v>
      </c>
      <c r="B562" s="5" t="s">
        <v>149</v>
      </c>
      <c r="C562" s="1">
        <f t="shared" si="1432"/>
        <v>1706.4846416382252</v>
      </c>
      <c r="D562" s="6" t="s">
        <v>13</v>
      </c>
      <c r="E562" s="16">
        <v>293</v>
      </c>
      <c r="F562" s="16">
        <v>287</v>
      </c>
      <c r="G562" s="16">
        <v>0</v>
      </c>
      <c r="H562" s="2">
        <f t="shared" si="1433"/>
        <v>-6</v>
      </c>
      <c r="I562" s="2">
        <v>0</v>
      </c>
      <c r="J562" s="2">
        <f t="shared" si="1431"/>
        <v>-6</v>
      </c>
      <c r="K562" s="15">
        <f t="shared" si="1430"/>
        <v>-10238.907849829351</v>
      </c>
    </row>
    <row r="563" spans="1:11" s="14" customFormat="1" ht="15" customHeight="1">
      <c r="A563" s="4">
        <v>43249</v>
      </c>
      <c r="B563" s="5" t="s">
        <v>190</v>
      </c>
      <c r="C563" s="1">
        <f t="shared" si="1432"/>
        <v>992.06349206349205</v>
      </c>
      <c r="D563" s="6" t="s">
        <v>13</v>
      </c>
      <c r="E563" s="16">
        <v>504</v>
      </c>
      <c r="F563" s="16">
        <v>510</v>
      </c>
      <c r="G563" s="16">
        <v>0</v>
      </c>
      <c r="H563" s="2">
        <f t="shared" si="1433"/>
        <v>6</v>
      </c>
      <c r="I563" s="2">
        <v>0</v>
      </c>
      <c r="J563" s="2">
        <f t="shared" si="1431"/>
        <v>6</v>
      </c>
      <c r="K563" s="15">
        <f t="shared" si="1430"/>
        <v>5952.3809523809523</v>
      </c>
    </row>
    <row r="564" spans="1:11" s="14" customFormat="1" ht="15" customHeight="1">
      <c r="A564" s="4">
        <v>43248</v>
      </c>
      <c r="B564" s="5" t="s">
        <v>173</v>
      </c>
      <c r="C564" s="1">
        <f t="shared" si="1432"/>
        <v>1062.6992561105208</v>
      </c>
      <c r="D564" s="6" t="s">
        <v>13</v>
      </c>
      <c r="E564" s="16">
        <v>470.5</v>
      </c>
      <c r="F564" s="16">
        <v>475</v>
      </c>
      <c r="G564" s="16">
        <v>0</v>
      </c>
      <c r="H564" s="2">
        <f t="shared" si="1433"/>
        <v>4.5</v>
      </c>
      <c r="I564" s="2">
        <v>0</v>
      </c>
      <c r="J564" s="2">
        <f t="shared" si="1431"/>
        <v>4.5</v>
      </c>
      <c r="K564" s="15">
        <f t="shared" si="1430"/>
        <v>4782.1466524973439</v>
      </c>
    </row>
    <row r="565" spans="1:11" s="14" customFormat="1" ht="15" customHeight="1">
      <c r="A565" s="4">
        <v>43248</v>
      </c>
      <c r="B565" s="5" t="s">
        <v>191</v>
      </c>
      <c r="C565" s="1">
        <f t="shared" si="1432"/>
        <v>1014.1987829614604</v>
      </c>
      <c r="D565" s="6" t="s">
        <v>16</v>
      </c>
      <c r="E565" s="16">
        <v>493</v>
      </c>
      <c r="F565" s="16">
        <v>500</v>
      </c>
      <c r="G565" s="16">
        <v>0</v>
      </c>
      <c r="H565" s="2">
        <f t="shared" si="1433"/>
        <v>-7</v>
      </c>
      <c r="I565" s="2">
        <v>0</v>
      </c>
      <c r="J565" s="2">
        <f t="shared" si="1431"/>
        <v>-7</v>
      </c>
      <c r="K565" s="15">
        <f t="shared" si="1430"/>
        <v>-7099.3914807302226</v>
      </c>
    </row>
    <row r="566" spans="1:11" s="14" customFormat="1" ht="15" customHeight="1">
      <c r="A566" s="4">
        <v>43245</v>
      </c>
      <c r="B566" s="5" t="s">
        <v>192</v>
      </c>
      <c r="C566" s="1">
        <f t="shared" si="1432"/>
        <v>6203.4739454094297</v>
      </c>
      <c r="D566" s="6" t="s">
        <v>16</v>
      </c>
      <c r="E566" s="16">
        <v>80.599999999999994</v>
      </c>
      <c r="F566" s="16">
        <v>0</v>
      </c>
      <c r="G566" s="16">
        <v>0</v>
      </c>
      <c r="H566" s="2">
        <v>0</v>
      </c>
      <c r="I566" s="2">
        <v>0</v>
      </c>
      <c r="J566" s="2">
        <f t="shared" si="1431"/>
        <v>0</v>
      </c>
      <c r="K566" s="15">
        <f t="shared" si="1430"/>
        <v>0</v>
      </c>
    </row>
    <row r="567" spans="1:11" s="14" customFormat="1" ht="15" customHeight="1">
      <c r="A567" s="4">
        <v>43243</v>
      </c>
      <c r="B567" s="5" t="s">
        <v>123</v>
      </c>
      <c r="C567" s="1">
        <f t="shared" si="1432"/>
        <v>413.90728476821192</v>
      </c>
      <c r="D567" s="6" t="s">
        <v>13</v>
      </c>
      <c r="E567" s="16">
        <v>1208</v>
      </c>
      <c r="F567" s="16">
        <v>1185</v>
      </c>
      <c r="G567" s="16">
        <v>0</v>
      </c>
      <c r="H567" s="2">
        <f t="shared" ref="H567:H630" si="1434">(IF(D567="SELL",E567-F567,IF(D567="BUY",F567-E567)))</f>
        <v>-23</v>
      </c>
      <c r="I567" s="2">
        <v>0</v>
      </c>
      <c r="J567" s="2">
        <f t="shared" si="1431"/>
        <v>-23</v>
      </c>
      <c r="K567" s="15">
        <f t="shared" si="1430"/>
        <v>-9519.8675496688738</v>
      </c>
    </row>
    <row r="568" spans="1:11" s="14" customFormat="1" ht="15" customHeight="1">
      <c r="A568" s="4">
        <v>43241</v>
      </c>
      <c r="B568" s="5" t="s">
        <v>193</v>
      </c>
      <c r="C568" s="1">
        <f t="shared" si="1432"/>
        <v>478.46889952153111</v>
      </c>
      <c r="D568" s="6" t="s">
        <v>16</v>
      </c>
      <c r="E568" s="16">
        <v>1045</v>
      </c>
      <c r="F568" s="16">
        <v>1035</v>
      </c>
      <c r="G568" s="16">
        <v>0</v>
      </c>
      <c r="H568" s="2">
        <f t="shared" si="1434"/>
        <v>10</v>
      </c>
      <c r="I568" s="2">
        <v>0</v>
      </c>
      <c r="J568" s="2">
        <v>0</v>
      </c>
      <c r="K568" s="15">
        <f t="shared" si="1430"/>
        <v>0</v>
      </c>
    </row>
    <row r="569" spans="1:11" s="14" customFormat="1" ht="15" customHeight="1">
      <c r="A569" s="4">
        <v>43241</v>
      </c>
      <c r="B569" s="5" t="s">
        <v>194</v>
      </c>
      <c r="C569" s="1">
        <f t="shared" si="1432"/>
        <v>657.89473684210532</v>
      </c>
      <c r="D569" s="6" t="s">
        <v>16</v>
      </c>
      <c r="E569" s="16">
        <v>760</v>
      </c>
      <c r="F569" s="16">
        <v>755</v>
      </c>
      <c r="G569" s="16">
        <v>0</v>
      </c>
      <c r="H569" s="2">
        <f t="shared" si="1434"/>
        <v>5</v>
      </c>
      <c r="I569" s="2">
        <v>0</v>
      </c>
      <c r="J569" s="2">
        <f t="shared" ref="J569:J629" si="1435">I569+H569</f>
        <v>5</v>
      </c>
      <c r="K569" s="15">
        <f t="shared" si="1430"/>
        <v>3289.4736842105267</v>
      </c>
    </row>
    <row r="570" spans="1:11" s="14" customFormat="1" ht="15" customHeight="1">
      <c r="A570" s="4">
        <v>43241</v>
      </c>
      <c r="B570" s="5" t="s">
        <v>195</v>
      </c>
      <c r="C570" s="1">
        <f t="shared" si="1432"/>
        <v>398.08917197452229</v>
      </c>
      <c r="D570" s="6" t="s">
        <v>16</v>
      </c>
      <c r="E570" s="16">
        <v>1256</v>
      </c>
      <c r="F570" s="16">
        <v>1244</v>
      </c>
      <c r="G570" s="16">
        <v>0</v>
      </c>
      <c r="H570" s="2">
        <f t="shared" si="1434"/>
        <v>12</v>
      </c>
      <c r="I570" s="2">
        <v>14</v>
      </c>
      <c r="J570" s="2">
        <f t="shared" si="1435"/>
        <v>26</v>
      </c>
      <c r="K570" s="15">
        <f t="shared" si="1430"/>
        <v>10350.318471337579</v>
      </c>
    </row>
    <row r="571" spans="1:11" s="14" customFormat="1" ht="15" customHeight="1">
      <c r="A571" s="4">
        <v>43230</v>
      </c>
      <c r="B571" s="5" t="s">
        <v>196</v>
      </c>
      <c r="C571" s="1">
        <f t="shared" si="1432"/>
        <v>272.33115468409585</v>
      </c>
      <c r="D571" s="6" t="s">
        <v>16</v>
      </c>
      <c r="E571" s="16">
        <v>1836</v>
      </c>
      <c r="F571" s="16">
        <v>1823</v>
      </c>
      <c r="G571" s="16">
        <v>0</v>
      </c>
      <c r="H571" s="2">
        <f t="shared" si="1434"/>
        <v>13</v>
      </c>
      <c r="I571" s="2">
        <v>0</v>
      </c>
      <c r="J571" s="2">
        <f t="shared" si="1435"/>
        <v>13</v>
      </c>
      <c r="K571" s="15">
        <f t="shared" si="1430"/>
        <v>3540.3050108932462</v>
      </c>
    </row>
    <row r="572" spans="1:11" s="14" customFormat="1" ht="15" customHeight="1">
      <c r="A572" s="4">
        <v>43230</v>
      </c>
      <c r="B572" s="5" t="s">
        <v>134</v>
      </c>
      <c r="C572" s="1">
        <f t="shared" si="1432"/>
        <v>333.33333333333331</v>
      </c>
      <c r="D572" s="6" t="s">
        <v>16</v>
      </c>
      <c r="E572" s="16">
        <v>1500</v>
      </c>
      <c r="F572" s="16">
        <v>1490</v>
      </c>
      <c r="G572" s="16">
        <v>0</v>
      </c>
      <c r="H572" s="2">
        <f t="shared" si="1434"/>
        <v>10</v>
      </c>
      <c r="I572" s="2">
        <v>0</v>
      </c>
      <c r="J572" s="2">
        <f t="shared" si="1435"/>
        <v>10</v>
      </c>
      <c r="K572" s="15">
        <f t="shared" si="1430"/>
        <v>3333.333333333333</v>
      </c>
    </row>
    <row r="573" spans="1:11" s="14" customFormat="1" ht="15" customHeight="1">
      <c r="A573" s="4">
        <v>43229</v>
      </c>
      <c r="B573" s="5" t="s">
        <v>147</v>
      </c>
      <c r="C573" s="1">
        <f t="shared" si="1432"/>
        <v>1449.2753623188405</v>
      </c>
      <c r="D573" s="6" t="s">
        <v>13</v>
      </c>
      <c r="E573" s="16">
        <v>345</v>
      </c>
      <c r="F573" s="16">
        <v>348</v>
      </c>
      <c r="G573" s="16">
        <v>0</v>
      </c>
      <c r="H573" s="2">
        <f t="shared" si="1434"/>
        <v>3</v>
      </c>
      <c r="I573" s="2">
        <v>0</v>
      </c>
      <c r="J573" s="2">
        <f t="shared" si="1435"/>
        <v>3</v>
      </c>
      <c r="K573" s="15">
        <f t="shared" si="1430"/>
        <v>4347.826086956522</v>
      </c>
    </row>
    <row r="574" spans="1:11" s="14" customFormat="1" ht="15" customHeight="1">
      <c r="A574" s="4">
        <v>43228</v>
      </c>
      <c r="B574" s="5" t="s">
        <v>197</v>
      </c>
      <c r="C574" s="1">
        <f t="shared" si="1432"/>
        <v>175.7469244288225</v>
      </c>
      <c r="D574" s="6" t="s">
        <v>13</v>
      </c>
      <c r="E574" s="16">
        <v>2845</v>
      </c>
      <c r="F574" s="16">
        <v>2865</v>
      </c>
      <c r="G574" s="16">
        <v>0</v>
      </c>
      <c r="H574" s="2">
        <f t="shared" si="1434"/>
        <v>20</v>
      </c>
      <c r="I574" s="2">
        <v>0</v>
      </c>
      <c r="J574" s="2">
        <f t="shared" si="1435"/>
        <v>20</v>
      </c>
      <c r="K574" s="15">
        <f t="shared" si="1430"/>
        <v>3514.9384885764498</v>
      </c>
    </row>
    <row r="575" spans="1:11" s="14" customFormat="1" ht="15" customHeight="1">
      <c r="A575" s="4">
        <v>43228</v>
      </c>
      <c r="B575" s="5" t="s">
        <v>173</v>
      </c>
      <c r="C575" s="1">
        <f t="shared" si="1432"/>
        <v>1030.9278350515465</v>
      </c>
      <c r="D575" s="6" t="s">
        <v>13</v>
      </c>
      <c r="E575" s="16">
        <v>485</v>
      </c>
      <c r="F575" s="16">
        <v>490</v>
      </c>
      <c r="G575" s="16">
        <v>500</v>
      </c>
      <c r="H575" s="2">
        <f t="shared" si="1434"/>
        <v>5</v>
      </c>
      <c r="I575" s="2">
        <v>10</v>
      </c>
      <c r="J575" s="2">
        <f t="shared" si="1435"/>
        <v>15</v>
      </c>
      <c r="K575" s="15">
        <f t="shared" si="1430"/>
        <v>15463.917525773197</v>
      </c>
    </row>
    <row r="576" spans="1:11" s="14" customFormat="1" ht="15" customHeight="1">
      <c r="A576" s="4">
        <v>43227</v>
      </c>
      <c r="B576" s="5" t="s">
        <v>198</v>
      </c>
      <c r="C576" s="1">
        <f t="shared" si="1432"/>
        <v>699.30069930069931</v>
      </c>
      <c r="D576" s="6" t="s">
        <v>13</v>
      </c>
      <c r="E576" s="16">
        <v>715</v>
      </c>
      <c r="F576" s="16">
        <v>722</v>
      </c>
      <c r="G576" s="16">
        <v>0</v>
      </c>
      <c r="H576" s="2">
        <f t="shared" si="1434"/>
        <v>7</v>
      </c>
      <c r="I576" s="2">
        <v>0</v>
      </c>
      <c r="J576" s="2">
        <f t="shared" si="1435"/>
        <v>7</v>
      </c>
      <c r="K576" s="15">
        <f t="shared" si="1430"/>
        <v>4895.1048951048951</v>
      </c>
    </row>
    <row r="577" spans="1:11" s="14" customFormat="1" ht="15" customHeight="1">
      <c r="A577" s="4">
        <v>43227</v>
      </c>
      <c r="B577" s="5" t="s">
        <v>140</v>
      </c>
      <c r="C577" s="1">
        <f t="shared" si="1432"/>
        <v>438.59649122807019</v>
      </c>
      <c r="D577" s="6" t="s">
        <v>13</v>
      </c>
      <c r="E577" s="16">
        <v>1140</v>
      </c>
      <c r="F577" s="16">
        <v>1120</v>
      </c>
      <c r="G577" s="16">
        <v>0</v>
      </c>
      <c r="H577" s="2">
        <f t="shared" si="1434"/>
        <v>-20</v>
      </c>
      <c r="I577" s="2">
        <v>0</v>
      </c>
      <c r="J577" s="2">
        <f t="shared" si="1435"/>
        <v>-20</v>
      </c>
      <c r="K577" s="15">
        <f t="shared" si="1430"/>
        <v>-8771.9298245614045</v>
      </c>
    </row>
    <row r="578" spans="1:11" s="14" customFormat="1" ht="15" customHeight="1">
      <c r="A578" s="4">
        <v>43224</v>
      </c>
      <c r="B578" s="5" t="s">
        <v>199</v>
      </c>
      <c r="C578" s="1">
        <f t="shared" si="1432"/>
        <v>1068.3760683760684</v>
      </c>
      <c r="D578" s="6" t="s">
        <v>13</v>
      </c>
      <c r="E578" s="16">
        <v>468</v>
      </c>
      <c r="F578" s="16">
        <v>472</v>
      </c>
      <c r="G578" s="16">
        <v>0</v>
      </c>
      <c r="H578" s="2">
        <f t="shared" si="1434"/>
        <v>4</v>
      </c>
      <c r="I578" s="2">
        <v>0</v>
      </c>
      <c r="J578" s="2">
        <f t="shared" si="1435"/>
        <v>4</v>
      </c>
      <c r="K578" s="15">
        <f t="shared" si="1430"/>
        <v>4273.5042735042734</v>
      </c>
    </row>
    <row r="579" spans="1:11" s="14" customFormat="1" ht="15" customHeight="1">
      <c r="A579" s="4">
        <v>43223</v>
      </c>
      <c r="B579" s="5" t="s">
        <v>200</v>
      </c>
      <c r="C579" s="1">
        <f t="shared" si="1432"/>
        <v>1279.9180852425445</v>
      </c>
      <c r="D579" s="6" t="s">
        <v>16</v>
      </c>
      <c r="E579" s="16">
        <v>390.65</v>
      </c>
      <c r="F579" s="16">
        <v>387</v>
      </c>
      <c r="G579" s="16">
        <v>380</v>
      </c>
      <c r="H579" s="2">
        <f t="shared" si="1434"/>
        <v>3.6499999999999773</v>
      </c>
      <c r="I579" s="2">
        <v>4</v>
      </c>
      <c r="J579" s="2">
        <f t="shared" si="1435"/>
        <v>7.6499999999999773</v>
      </c>
      <c r="K579" s="15">
        <f t="shared" si="1430"/>
        <v>9791.3733521054364</v>
      </c>
    </row>
    <row r="580" spans="1:11" s="14" customFormat="1" ht="15" customHeight="1">
      <c r="A580" s="4">
        <v>43223</v>
      </c>
      <c r="B580" s="5" t="s">
        <v>129</v>
      </c>
      <c r="C580" s="1">
        <f t="shared" si="1432"/>
        <v>694.44444444444446</v>
      </c>
      <c r="D580" s="6" t="s">
        <v>16</v>
      </c>
      <c r="E580" s="16">
        <v>720</v>
      </c>
      <c r="F580" s="16">
        <v>715</v>
      </c>
      <c r="G580" s="16">
        <v>0</v>
      </c>
      <c r="H580" s="2">
        <f t="shared" si="1434"/>
        <v>5</v>
      </c>
      <c r="I580" s="2">
        <v>0</v>
      </c>
      <c r="J580" s="2">
        <f t="shared" si="1435"/>
        <v>5</v>
      </c>
      <c r="K580" s="15">
        <f t="shared" si="1430"/>
        <v>3472.2222222222222</v>
      </c>
    </row>
    <row r="581" spans="1:11" s="14" customFormat="1" ht="15" customHeight="1">
      <c r="A581" s="4">
        <v>43222</v>
      </c>
      <c r="B581" s="5" t="s">
        <v>23</v>
      </c>
      <c r="C581" s="1">
        <f t="shared" si="1432"/>
        <v>3968.2539682539682</v>
      </c>
      <c r="D581" s="6" t="s">
        <v>16</v>
      </c>
      <c r="E581" s="16">
        <v>126</v>
      </c>
      <c r="F581" s="16">
        <v>124</v>
      </c>
      <c r="G581" s="16">
        <v>120</v>
      </c>
      <c r="H581" s="2">
        <f t="shared" si="1434"/>
        <v>2</v>
      </c>
      <c r="I581" s="2">
        <v>4</v>
      </c>
      <c r="J581" s="2">
        <f t="shared" si="1435"/>
        <v>6</v>
      </c>
      <c r="K581" s="15">
        <f t="shared" si="1430"/>
        <v>23809.523809523809</v>
      </c>
    </row>
    <row r="582" spans="1:11" s="14" customFormat="1" ht="15" customHeight="1">
      <c r="A582" s="4">
        <v>43220</v>
      </c>
      <c r="B582" s="5" t="s">
        <v>201</v>
      </c>
      <c r="C582" s="1">
        <f t="shared" si="1432"/>
        <v>565.61085972850674</v>
      </c>
      <c r="D582" s="6" t="s">
        <v>13</v>
      </c>
      <c r="E582" s="16">
        <v>884</v>
      </c>
      <c r="F582" s="16">
        <v>889</v>
      </c>
      <c r="G582" s="16">
        <v>0</v>
      </c>
      <c r="H582" s="2">
        <f t="shared" si="1434"/>
        <v>5</v>
      </c>
      <c r="I582" s="2">
        <v>0</v>
      </c>
      <c r="J582" s="2">
        <f t="shared" si="1435"/>
        <v>5</v>
      </c>
      <c r="K582" s="15">
        <f t="shared" si="1430"/>
        <v>2828.0542986425335</v>
      </c>
    </row>
    <row r="583" spans="1:11" s="14" customFormat="1" ht="15" customHeight="1">
      <c r="A583" s="4">
        <v>43217</v>
      </c>
      <c r="B583" s="5" t="s">
        <v>202</v>
      </c>
      <c r="C583" s="1">
        <f t="shared" si="1432"/>
        <v>248.13895781637717</v>
      </c>
      <c r="D583" s="6" t="s">
        <v>13</v>
      </c>
      <c r="E583" s="16">
        <v>2015</v>
      </c>
      <c r="F583" s="16">
        <v>2030</v>
      </c>
      <c r="G583" s="16">
        <v>0</v>
      </c>
      <c r="H583" s="2">
        <f t="shared" si="1434"/>
        <v>15</v>
      </c>
      <c r="I583" s="2">
        <v>0</v>
      </c>
      <c r="J583" s="2">
        <f t="shared" si="1435"/>
        <v>15</v>
      </c>
      <c r="K583" s="15">
        <f t="shared" si="1430"/>
        <v>3722.0843672456576</v>
      </c>
    </row>
    <row r="584" spans="1:11" s="14" customFormat="1" ht="15" customHeight="1">
      <c r="A584" s="4">
        <v>43216</v>
      </c>
      <c r="B584" s="5" t="s">
        <v>103</v>
      </c>
      <c r="C584" s="1">
        <f t="shared" si="1432"/>
        <v>3438.7895460797799</v>
      </c>
      <c r="D584" s="6" t="s">
        <v>13</v>
      </c>
      <c r="E584" s="16">
        <v>145.4</v>
      </c>
      <c r="F584" s="16">
        <v>147</v>
      </c>
      <c r="G584" s="16">
        <v>0</v>
      </c>
      <c r="H584" s="2">
        <f t="shared" si="1434"/>
        <v>1.5999999999999943</v>
      </c>
      <c r="I584" s="2">
        <v>0</v>
      </c>
      <c r="J584" s="2">
        <f t="shared" si="1435"/>
        <v>1.5999999999999943</v>
      </c>
      <c r="K584" s="15">
        <f t="shared" si="1430"/>
        <v>5502.0632737276283</v>
      </c>
    </row>
    <row r="585" spans="1:11" s="14" customFormat="1" ht="15" customHeight="1">
      <c r="A585" s="4">
        <v>43216</v>
      </c>
      <c r="B585" s="5" t="s">
        <v>203</v>
      </c>
      <c r="C585" s="1">
        <f t="shared" si="1432"/>
        <v>2085.9407592824364</v>
      </c>
      <c r="D585" s="6" t="s">
        <v>13</v>
      </c>
      <c r="E585" s="16">
        <v>239.7</v>
      </c>
      <c r="F585" s="16">
        <v>235</v>
      </c>
      <c r="G585" s="16">
        <v>0</v>
      </c>
      <c r="H585" s="2">
        <f t="shared" si="1434"/>
        <v>-4.6999999999999886</v>
      </c>
      <c r="I585" s="2">
        <v>0</v>
      </c>
      <c r="J585" s="2">
        <f t="shared" si="1435"/>
        <v>-4.6999999999999886</v>
      </c>
      <c r="K585" s="15">
        <f t="shared" si="1430"/>
        <v>-9803.9215686274274</v>
      </c>
    </row>
    <row r="586" spans="1:11" s="14" customFormat="1" ht="15" customHeight="1">
      <c r="A586" s="4">
        <v>43215</v>
      </c>
      <c r="B586" s="5" t="s">
        <v>204</v>
      </c>
      <c r="C586" s="1">
        <f t="shared" si="1432"/>
        <v>2465.4832347140036</v>
      </c>
      <c r="D586" s="6" t="s">
        <v>13</v>
      </c>
      <c r="E586" s="16">
        <v>202.8</v>
      </c>
      <c r="F586" s="16">
        <v>204.7</v>
      </c>
      <c r="G586" s="16">
        <v>0</v>
      </c>
      <c r="H586" s="2">
        <f t="shared" si="1434"/>
        <v>1.8999999999999773</v>
      </c>
      <c r="I586" s="2">
        <v>0</v>
      </c>
      <c r="J586" s="2">
        <f t="shared" si="1435"/>
        <v>1.8999999999999773</v>
      </c>
      <c r="K586" s="15">
        <f t="shared" si="1430"/>
        <v>4684.4181459565507</v>
      </c>
    </row>
    <row r="587" spans="1:11" s="14" customFormat="1" ht="15" customHeight="1">
      <c r="A587" s="4">
        <v>43213</v>
      </c>
      <c r="B587" s="5" t="s">
        <v>107</v>
      </c>
      <c r="C587" s="1">
        <f t="shared" si="1432"/>
        <v>167.50418760469012</v>
      </c>
      <c r="D587" s="6" t="s">
        <v>13</v>
      </c>
      <c r="E587" s="16">
        <v>2985</v>
      </c>
      <c r="F587" s="16">
        <v>3005</v>
      </c>
      <c r="G587" s="16">
        <v>0</v>
      </c>
      <c r="H587" s="2">
        <f t="shared" si="1434"/>
        <v>20</v>
      </c>
      <c r="I587" s="2">
        <v>0</v>
      </c>
      <c r="J587" s="2">
        <f t="shared" si="1435"/>
        <v>20</v>
      </c>
      <c r="K587" s="15">
        <f t="shared" si="1430"/>
        <v>3350.0837520938021</v>
      </c>
    </row>
    <row r="588" spans="1:11" s="14" customFormat="1" ht="15" customHeight="1">
      <c r="A588" s="4">
        <v>43210</v>
      </c>
      <c r="B588" s="5" t="s">
        <v>199</v>
      </c>
      <c r="C588" s="1">
        <f t="shared" si="1432"/>
        <v>1131.2217194570135</v>
      </c>
      <c r="D588" s="6" t="s">
        <v>13</v>
      </c>
      <c r="E588" s="16">
        <v>442</v>
      </c>
      <c r="F588" s="16">
        <v>446</v>
      </c>
      <c r="G588" s="16">
        <v>0</v>
      </c>
      <c r="H588" s="2">
        <f t="shared" si="1434"/>
        <v>4</v>
      </c>
      <c r="I588" s="2">
        <v>0</v>
      </c>
      <c r="J588" s="2">
        <f t="shared" si="1435"/>
        <v>4</v>
      </c>
      <c r="K588" s="15">
        <f t="shared" si="1430"/>
        <v>4524.8868778280539</v>
      </c>
    </row>
    <row r="589" spans="1:11" s="14" customFormat="1" ht="15" customHeight="1">
      <c r="A589" s="4">
        <v>43210</v>
      </c>
      <c r="B589" s="5" t="s">
        <v>166</v>
      </c>
      <c r="C589" s="1">
        <f t="shared" si="1432"/>
        <v>3767.8975131876418</v>
      </c>
      <c r="D589" s="6" t="s">
        <v>13</v>
      </c>
      <c r="E589" s="16">
        <v>132.69999999999999</v>
      </c>
      <c r="F589" s="16">
        <v>134.5</v>
      </c>
      <c r="G589" s="16">
        <v>0</v>
      </c>
      <c r="H589" s="2">
        <f t="shared" si="1434"/>
        <v>1.8000000000000114</v>
      </c>
      <c r="I589" s="2">
        <v>0</v>
      </c>
      <c r="J589" s="2">
        <f t="shared" si="1435"/>
        <v>1.8000000000000114</v>
      </c>
      <c r="K589" s="15">
        <f t="shared" si="1430"/>
        <v>6782.2155237377983</v>
      </c>
    </row>
    <row r="590" spans="1:11" s="14" customFormat="1" ht="15" customHeight="1">
      <c r="A590" s="4">
        <v>43209</v>
      </c>
      <c r="B590" s="5" t="s">
        <v>205</v>
      </c>
      <c r="C590" s="1">
        <f t="shared" si="1432"/>
        <v>3418.8034188034189</v>
      </c>
      <c r="D590" s="6" t="s">
        <v>13</v>
      </c>
      <c r="E590" s="16">
        <v>146.25</v>
      </c>
      <c r="F590" s="16">
        <v>148</v>
      </c>
      <c r="G590" s="16">
        <v>0</v>
      </c>
      <c r="H590" s="2">
        <f t="shared" si="1434"/>
        <v>1.75</v>
      </c>
      <c r="I590" s="2">
        <v>0</v>
      </c>
      <c r="J590" s="2">
        <f t="shared" si="1435"/>
        <v>1.75</v>
      </c>
      <c r="K590" s="15">
        <f t="shared" si="1430"/>
        <v>5982.9059829059834</v>
      </c>
    </row>
    <row r="591" spans="1:11" s="14" customFormat="1" ht="15" customHeight="1">
      <c r="A591" s="4">
        <v>43207</v>
      </c>
      <c r="B591" s="5" t="s">
        <v>206</v>
      </c>
      <c r="C591" s="1">
        <f t="shared" si="1432"/>
        <v>794.91255961844195</v>
      </c>
      <c r="D591" s="6" t="s">
        <v>13</v>
      </c>
      <c r="E591" s="16">
        <v>629</v>
      </c>
      <c r="F591" s="16">
        <v>633</v>
      </c>
      <c r="G591" s="16">
        <v>0</v>
      </c>
      <c r="H591" s="2">
        <f t="shared" si="1434"/>
        <v>4</v>
      </c>
      <c r="I591" s="2">
        <v>0</v>
      </c>
      <c r="J591" s="2">
        <f t="shared" si="1435"/>
        <v>4</v>
      </c>
      <c r="K591" s="15">
        <f t="shared" si="1430"/>
        <v>3179.6502384737678</v>
      </c>
    </row>
    <row r="592" spans="1:11" s="14" customFormat="1" ht="15" customHeight="1">
      <c r="A592" s="4">
        <v>43203</v>
      </c>
      <c r="B592" s="5" t="s">
        <v>205</v>
      </c>
      <c r="C592" s="1">
        <f t="shared" si="1432"/>
        <v>3322.2591362126245</v>
      </c>
      <c r="D592" s="6" t="s">
        <v>13</v>
      </c>
      <c r="E592" s="16">
        <v>150.5</v>
      </c>
      <c r="F592" s="16">
        <v>152.5</v>
      </c>
      <c r="G592" s="16">
        <v>0</v>
      </c>
      <c r="H592" s="2">
        <f t="shared" si="1434"/>
        <v>2</v>
      </c>
      <c r="I592" s="2">
        <v>0</v>
      </c>
      <c r="J592" s="2">
        <f t="shared" si="1435"/>
        <v>2</v>
      </c>
      <c r="K592" s="15">
        <f t="shared" si="1430"/>
        <v>6644.5182724252491</v>
      </c>
    </row>
    <row r="593" spans="1:11" s="14" customFormat="1" ht="15" customHeight="1">
      <c r="A593" s="4">
        <v>43202</v>
      </c>
      <c r="B593" s="5" t="s">
        <v>149</v>
      </c>
      <c r="C593" s="1">
        <f t="shared" si="1432"/>
        <v>1116.0714285714287</v>
      </c>
      <c r="D593" s="6" t="s">
        <v>16</v>
      </c>
      <c r="E593" s="16">
        <v>448</v>
      </c>
      <c r="F593" s="16">
        <v>444</v>
      </c>
      <c r="G593" s="16">
        <v>0</v>
      </c>
      <c r="H593" s="2">
        <f t="shared" si="1434"/>
        <v>4</v>
      </c>
      <c r="I593" s="2">
        <v>0</v>
      </c>
      <c r="J593" s="2">
        <f t="shared" si="1435"/>
        <v>4</v>
      </c>
      <c r="K593" s="15">
        <f t="shared" si="1430"/>
        <v>4464.2857142857147</v>
      </c>
    </row>
    <row r="594" spans="1:11" s="14" customFormat="1" ht="15" customHeight="1">
      <c r="A594" s="4">
        <v>43200</v>
      </c>
      <c r="B594" s="5" t="s">
        <v>180</v>
      </c>
      <c r="C594" s="1">
        <f t="shared" si="1432"/>
        <v>430.29259896729775</v>
      </c>
      <c r="D594" s="6" t="s">
        <v>13</v>
      </c>
      <c r="E594" s="16">
        <v>1162</v>
      </c>
      <c r="F594" s="16">
        <v>1140</v>
      </c>
      <c r="G594" s="16">
        <v>0</v>
      </c>
      <c r="H594" s="2">
        <f t="shared" si="1434"/>
        <v>-22</v>
      </c>
      <c r="I594" s="2">
        <v>0</v>
      </c>
      <c r="J594" s="2">
        <f t="shared" si="1435"/>
        <v>-22</v>
      </c>
      <c r="K594" s="15">
        <f t="shared" si="1430"/>
        <v>-9466.4371772805498</v>
      </c>
    </row>
    <row r="595" spans="1:11" s="14" customFormat="1" ht="15" customHeight="1">
      <c r="A595" s="4">
        <v>43200</v>
      </c>
      <c r="B595" s="5" t="s">
        <v>207</v>
      </c>
      <c r="C595" s="1">
        <f t="shared" si="1432"/>
        <v>4291.8454935622321</v>
      </c>
      <c r="D595" s="6" t="s">
        <v>13</v>
      </c>
      <c r="E595" s="16">
        <v>116.5</v>
      </c>
      <c r="F595" s="16">
        <v>118</v>
      </c>
      <c r="G595" s="16">
        <v>0</v>
      </c>
      <c r="H595" s="2">
        <f t="shared" si="1434"/>
        <v>1.5</v>
      </c>
      <c r="I595" s="2">
        <v>0</v>
      </c>
      <c r="J595" s="2">
        <f t="shared" si="1435"/>
        <v>1.5</v>
      </c>
      <c r="K595" s="15">
        <f t="shared" si="1430"/>
        <v>6437.7682403433482</v>
      </c>
    </row>
    <row r="596" spans="1:11" s="14" customFormat="1" ht="15" customHeight="1">
      <c r="A596" s="4">
        <v>43200</v>
      </c>
      <c r="B596" s="5" t="s">
        <v>180</v>
      </c>
      <c r="C596" s="1">
        <f t="shared" si="1432"/>
        <v>3236.2459546925566</v>
      </c>
      <c r="D596" s="6" t="s">
        <v>13</v>
      </c>
      <c r="E596" s="16">
        <v>154.5</v>
      </c>
      <c r="F596" s="16">
        <v>156</v>
      </c>
      <c r="G596" s="16">
        <v>0</v>
      </c>
      <c r="H596" s="2">
        <f t="shared" si="1434"/>
        <v>1.5</v>
      </c>
      <c r="I596" s="2">
        <v>0</v>
      </c>
      <c r="J596" s="2">
        <f t="shared" si="1435"/>
        <v>1.5</v>
      </c>
      <c r="K596" s="15">
        <f t="shared" ref="K596:K629" si="1436">J596*C596</f>
        <v>4854.3689320388348</v>
      </c>
    </row>
    <row r="597" spans="1:11" s="14" customFormat="1" ht="15" customHeight="1">
      <c r="A597" s="4">
        <v>43199</v>
      </c>
      <c r="B597" s="5" t="s">
        <v>208</v>
      </c>
      <c r="C597" s="1">
        <f t="shared" si="1432"/>
        <v>984.25196850393706</v>
      </c>
      <c r="D597" s="6" t="s">
        <v>13</v>
      </c>
      <c r="E597" s="16">
        <v>508</v>
      </c>
      <c r="F597" s="16">
        <v>513</v>
      </c>
      <c r="G597" s="16">
        <v>0</v>
      </c>
      <c r="H597" s="2">
        <f t="shared" si="1434"/>
        <v>5</v>
      </c>
      <c r="I597" s="2">
        <v>0</v>
      </c>
      <c r="J597" s="2">
        <f t="shared" si="1435"/>
        <v>5</v>
      </c>
      <c r="K597" s="15">
        <f t="shared" si="1436"/>
        <v>4921.2598425196857</v>
      </c>
    </row>
    <row r="598" spans="1:11" s="14" customFormat="1" ht="15" customHeight="1">
      <c r="A598" s="4">
        <v>43194</v>
      </c>
      <c r="B598" s="5" t="s">
        <v>209</v>
      </c>
      <c r="C598" s="1">
        <f t="shared" si="1432"/>
        <v>1536.0983102918588</v>
      </c>
      <c r="D598" s="6" t="s">
        <v>13</v>
      </c>
      <c r="E598" s="16">
        <v>325.5</v>
      </c>
      <c r="F598" s="16">
        <v>328.5</v>
      </c>
      <c r="G598" s="16">
        <v>0</v>
      </c>
      <c r="H598" s="2">
        <f t="shared" si="1434"/>
        <v>3</v>
      </c>
      <c r="I598" s="2">
        <v>0</v>
      </c>
      <c r="J598" s="2">
        <f t="shared" si="1435"/>
        <v>3</v>
      </c>
      <c r="K598" s="15">
        <f t="shared" si="1436"/>
        <v>4608.294930875576</v>
      </c>
    </row>
    <row r="599" spans="1:11" s="14" customFormat="1" ht="15" customHeight="1">
      <c r="A599" s="4">
        <v>43194</v>
      </c>
      <c r="B599" s="5" t="s">
        <v>210</v>
      </c>
      <c r="C599" s="1">
        <f t="shared" si="1432"/>
        <v>1272.2646310432569</v>
      </c>
      <c r="D599" s="6" t="s">
        <v>13</v>
      </c>
      <c r="E599" s="16">
        <v>393</v>
      </c>
      <c r="F599" s="16">
        <v>385</v>
      </c>
      <c r="G599" s="16">
        <v>0</v>
      </c>
      <c r="H599" s="2">
        <f t="shared" si="1434"/>
        <v>-8</v>
      </c>
      <c r="I599" s="2">
        <v>0</v>
      </c>
      <c r="J599" s="2">
        <f t="shared" si="1435"/>
        <v>-8</v>
      </c>
      <c r="K599" s="15">
        <f t="shared" si="1436"/>
        <v>-10178.117048346056</v>
      </c>
    </row>
    <row r="600" spans="1:11" s="14" customFormat="1" ht="15" customHeight="1">
      <c r="A600" s="4">
        <v>43194</v>
      </c>
      <c r="B600" s="5" t="s">
        <v>134</v>
      </c>
      <c r="C600" s="1">
        <f t="shared" si="1432"/>
        <v>318.47133757961785</v>
      </c>
      <c r="D600" s="6" t="s">
        <v>13</v>
      </c>
      <c r="E600" s="16">
        <v>1570</v>
      </c>
      <c r="F600" s="16">
        <v>1540</v>
      </c>
      <c r="G600" s="16">
        <v>0</v>
      </c>
      <c r="H600" s="2">
        <f t="shared" si="1434"/>
        <v>-30</v>
      </c>
      <c r="I600" s="2">
        <v>0</v>
      </c>
      <c r="J600" s="2">
        <f t="shared" si="1435"/>
        <v>-30</v>
      </c>
      <c r="K600" s="15">
        <f t="shared" si="1436"/>
        <v>-9554.1401273885349</v>
      </c>
    </row>
    <row r="601" spans="1:11" s="14" customFormat="1" ht="15" customHeight="1">
      <c r="A601" s="4">
        <v>43192</v>
      </c>
      <c r="B601" s="5" t="s">
        <v>106</v>
      </c>
      <c r="C601" s="1">
        <f t="shared" si="1432"/>
        <v>325.30904359141186</v>
      </c>
      <c r="D601" s="6" t="s">
        <v>13</v>
      </c>
      <c r="E601" s="16">
        <v>1537</v>
      </c>
      <c r="F601" s="16">
        <v>1550</v>
      </c>
      <c r="G601" s="16">
        <v>0</v>
      </c>
      <c r="H601" s="2">
        <f t="shared" si="1434"/>
        <v>13</v>
      </c>
      <c r="I601" s="2">
        <v>0</v>
      </c>
      <c r="J601" s="2">
        <f t="shared" si="1435"/>
        <v>13</v>
      </c>
      <c r="K601" s="15">
        <f t="shared" si="1436"/>
        <v>4229.0175666883542</v>
      </c>
    </row>
    <row r="602" spans="1:11" s="14" customFormat="1" ht="15" customHeight="1">
      <c r="A602" s="4">
        <v>43186</v>
      </c>
      <c r="B602" s="5" t="s">
        <v>211</v>
      </c>
      <c r="C602" s="1">
        <f t="shared" si="1432"/>
        <v>484.49612403100775</v>
      </c>
      <c r="D602" s="6" t="s">
        <v>13</v>
      </c>
      <c r="E602" s="16">
        <v>1032</v>
      </c>
      <c r="F602" s="16">
        <v>1042</v>
      </c>
      <c r="G602" s="16">
        <v>0</v>
      </c>
      <c r="H602" s="2">
        <f t="shared" si="1434"/>
        <v>10</v>
      </c>
      <c r="I602" s="2">
        <v>0</v>
      </c>
      <c r="J602" s="2">
        <f t="shared" si="1435"/>
        <v>10</v>
      </c>
      <c r="K602" s="15">
        <f t="shared" si="1436"/>
        <v>4844.9612403100773</v>
      </c>
    </row>
    <row r="603" spans="1:11" s="14" customFormat="1" ht="15" customHeight="1">
      <c r="A603" s="4">
        <v>43186</v>
      </c>
      <c r="B603" s="5" t="s">
        <v>212</v>
      </c>
      <c r="C603" s="1">
        <f t="shared" si="1432"/>
        <v>1773.049645390071</v>
      </c>
      <c r="D603" s="6" t="s">
        <v>13</v>
      </c>
      <c r="E603" s="16">
        <v>282</v>
      </c>
      <c r="F603" s="16">
        <v>284.5</v>
      </c>
      <c r="G603" s="16">
        <v>0</v>
      </c>
      <c r="H603" s="2">
        <f t="shared" si="1434"/>
        <v>2.5</v>
      </c>
      <c r="I603" s="2">
        <v>0</v>
      </c>
      <c r="J603" s="2">
        <f t="shared" si="1435"/>
        <v>2.5</v>
      </c>
      <c r="K603" s="15">
        <f t="shared" si="1436"/>
        <v>4432.6241134751772</v>
      </c>
    </row>
    <row r="604" spans="1:11" s="14" customFormat="1" ht="15" customHeight="1">
      <c r="A604" s="4">
        <v>43185</v>
      </c>
      <c r="B604" s="5" t="s">
        <v>213</v>
      </c>
      <c r="C604" s="1">
        <f t="shared" si="1432"/>
        <v>1210.6537530266344</v>
      </c>
      <c r="D604" s="6" t="s">
        <v>13</v>
      </c>
      <c r="E604" s="16">
        <v>413</v>
      </c>
      <c r="F604" s="16">
        <v>417</v>
      </c>
      <c r="G604" s="16">
        <v>0</v>
      </c>
      <c r="H604" s="2">
        <f t="shared" si="1434"/>
        <v>4</v>
      </c>
      <c r="I604" s="2">
        <v>0</v>
      </c>
      <c r="J604" s="2">
        <f t="shared" si="1435"/>
        <v>4</v>
      </c>
      <c r="K604" s="15">
        <f t="shared" si="1436"/>
        <v>4842.6150121065375</v>
      </c>
    </row>
    <row r="605" spans="1:11" s="14" customFormat="1" ht="15" customHeight="1">
      <c r="A605" s="4">
        <v>43185</v>
      </c>
      <c r="B605" s="5" t="s">
        <v>214</v>
      </c>
      <c r="C605" s="1">
        <f t="shared" si="1432"/>
        <v>1992.0318725099601</v>
      </c>
      <c r="D605" s="6" t="s">
        <v>13</v>
      </c>
      <c r="E605" s="16">
        <v>251</v>
      </c>
      <c r="F605" s="16">
        <v>253</v>
      </c>
      <c r="G605" s="16">
        <v>0</v>
      </c>
      <c r="H605" s="2">
        <f t="shared" si="1434"/>
        <v>2</v>
      </c>
      <c r="I605" s="2">
        <v>0</v>
      </c>
      <c r="J605" s="2">
        <f t="shared" si="1435"/>
        <v>2</v>
      </c>
      <c r="K605" s="15">
        <f t="shared" si="1436"/>
        <v>3984.0637450199201</v>
      </c>
    </row>
    <row r="606" spans="1:11" s="14" customFormat="1" ht="15" customHeight="1">
      <c r="A606" s="4">
        <v>43179</v>
      </c>
      <c r="B606" s="5" t="s">
        <v>199</v>
      </c>
      <c r="C606" s="1">
        <f t="shared" si="1432"/>
        <v>1216.5450121654501</v>
      </c>
      <c r="D606" s="6" t="s">
        <v>13</v>
      </c>
      <c r="E606" s="16">
        <v>411</v>
      </c>
      <c r="F606" s="16">
        <v>415</v>
      </c>
      <c r="G606" s="16">
        <v>0</v>
      </c>
      <c r="H606" s="2">
        <f t="shared" si="1434"/>
        <v>4</v>
      </c>
      <c r="I606" s="2">
        <v>0</v>
      </c>
      <c r="J606" s="2">
        <f t="shared" si="1435"/>
        <v>4</v>
      </c>
      <c r="K606" s="15">
        <f t="shared" si="1436"/>
        <v>4866.1800486618004</v>
      </c>
    </row>
    <row r="607" spans="1:11" s="14" customFormat="1" ht="15" customHeight="1">
      <c r="A607" s="4">
        <v>43179</v>
      </c>
      <c r="B607" s="5" t="s">
        <v>140</v>
      </c>
      <c r="C607" s="1">
        <f t="shared" si="1432"/>
        <v>518.67219917012449</v>
      </c>
      <c r="D607" s="6" t="s">
        <v>13</v>
      </c>
      <c r="E607" s="16">
        <v>964</v>
      </c>
      <c r="F607" s="16">
        <v>970</v>
      </c>
      <c r="G607" s="16">
        <v>0</v>
      </c>
      <c r="H607" s="2">
        <f t="shared" si="1434"/>
        <v>6</v>
      </c>
      <c r="I607" s="2">
        <v>0</v>
      </c>
      <c r="J607" s="2">
        <f t="shared" si="1435"/>
        <v>6</v>
      </c>
      <c r="K607" s="15">
        <f t="shared" si="1436"/>
        <v>3112.0331950207469</v>
      </c>
    </row>
    <row r="608" spans="1:11" s="14" customFormat="1" ht="15" customHeight="1">
      <c r="A608" s="4">
        <v>43178</v>
      </c>
      <c r="B608" s="5" t="s">
        <v>215</v>
      </c>
      <c r="C608" s="1">
        <f t="shared" si="1432"/>
        <v>530.78556263269638</v>
      </c>
      <c r="D608" s="6" t="s">
        <v>16</v>
      </c>
      <c r="E608" s="16">
        <v>942</v>
      </c>
      <c r="F608" s="16">
        <v>935</v>
      </c>
      <c r="G608" s="16">
        <v>0</v>
      </c>
      <c r="H608" s="2">
        <f t="shared" si="1434"/>
        <v>7</v>
      </c>
      <c r="I608" s="2">
        <v>0</v>
      </c>
      <c r="J608" s="2">
        <f t="shared" si="1435"/>
        <v>7</v>
      </c>
      <c r="K608" s="15">
        <f t="shared" si="1436"/>
        <v>3715.4989384288747</v>
      </c>
    </row>
    <row r="609" spans="1:11" s="14" customFormat="1" ht="15" customHeight="1">
      <c r="A609" s="4">
        <v>43173</v>
      </c>
      <c r="B609" s="5" t="s">
        <v>216</v>
      </c>
      <c r="C609" s="1">
        <f t="shared" si="1432"/>
        <v>364.96350364963502</v>
      </c>
      <c r="D609" s="6" t="s">
        <v>13</v>
      </c>
      <c r="E609" s="16">
        <v>1370</v>
      </c>
      <c r="F609" s="16">
        <v>1380</v>
      </c>
      <c r="G609" s="16">
        <v>0</v>
      </c>
      <c r="H609" s="2">
        <f t="shared" si="1434"/>
        <v>10</v>
      </c>
      <c r="I609" s="2">
        <v>0</v>
      </c>
      <c r="J609" s="2">
        <f t="shared" si="1435"/>
        <v>10</v>
      </c>
      <c r="K609" s="15">
        <f t="shared" si="1436"/>
        <v>3649.63503649635</v>
      </c>
    </row>
    <row r="610" spans="1:11" s="14" customFormat="1" ht="15" customHeight="1">
      <c r="A610" s="4">
        <v>43173</v>
      </c>
      <c r="B610" s="5" t="s">
        <v>217</v>
      </c>
      <c r="C610" s="1">
        <f t="shared" si="1432"/>
        <v>500.50050050050049</v>
      </c>
      <c r="D610" s="6" t="s">
        <v>13</v>
      </c>
      <c r="E610" s="16">
        <v>999</v>
      </c>
      <c r="F610" s="16">
        <v>1006</v>
      </c>
      <c r="G610" s="16">
        <v>0</v>
      </c>
      <c r="H610" s="2">
        <f t="shared" si="1434"/>
        <v>7</v>
      </c>
      <c r="I610" s="2">
        <v>0</v>
      </c>
      <c r="J610" s="2">
        <f t="shared" si="1435"/>
        <v>7</v>
      </c>
      <c r="K610" s="15">
        <f t="shared" si="1436"/>
        <v>3503.5035035035035</v>
      </c>
    </row>
    <row r="611" spans="1:11" s="14" customFormat="1" ht="15" customHeight="1">
      <c r="A611" s="4">
        <v>43172</v>
      </c>
      <c r="B611" s="5" t="s">
        <v>218</v>
      </c>
      <c r="C611" s="1">
        <f t="shared" si="1432"/>
        <v>676.58998646820032</v>
      </c>
      <c r="D611" s="6" t="s">
        <v>13</v>
      </c>
      <c r="E611" s="16">
        <v>739</v>
      </c>
      <c r="F611" s="16">
        <v>746</v>
      </c>
      <c r="G611" s="16">
        <v>0</v>
      </c>
      <c r="H611" s="2">
        <f t="shared" si="1434"/>
        <v>7</v>
      </c>
      <c r="I611" s="2">
        <v>0</v>
      </c>
      <c r="J611" s="2">
        <f t="shared" si="1435"/>
        <v>7</v>
      </c>
      <c r="K611" s="15">
        <f t="shared" si="1436"/>
        <v>4736.129905277402</v>
      </c>
    </row>
    <row r="612" spans="1:11" s="14" customFormat="1" ht="15" customHeight="1">
      <c r="A612" s="4">
        <v>43172</v>
      </c>
      <c r="B612" s="5" t="s">
        <v>219</v>
      </c>
      <c r="C612" s="1">
        <f t="shared" si="1432"/>
        <v>800</v>
      </c>
      <c r="D612" s="6" t="s">
        <v>13</v>
      </c>
      <c r="E612" s="16">
        <v>625</v>
      </c>
      <c r="F612" s="16">
        <v>630</v>
      </c>
      <c r="G612" s="16">
        <v>0</v>
      </c>
      <c r="H612" s="2">
        <f t="shared" si="1434"/>
        <v>5</v>
      </c>
      <c r="I612" s="2">
        <v>0</v>
      </c>
      <c r="J612" s="2">
        <f t="shared" si="1435"/>
        <v>5</v>
      </c>
      <c r="K612" s="15">
        <f t="shared" si="1436"/>
        <v>4000</v>
      </c>
    </row>
    <row r="613" spans="1:11" s="14" customFormat="1" ht="15" customHeight="1">
      <c r="A613" s="4">
        <v>43172</v>
      </c>
      <c r="B613" s="5" t="s">
        <v>220</v>
      </c>
      <c r="C613" s="1">
        <f t="shared" ref="C613:C676" si="1437">500000/E613</f>
        <v>897.66606822262122</v>
      </c>
      <c r="D613" s="6" t="s">
        <v>13</v>
      </c>
      <c r="E613" s="16">
        <v>557</v>
      </c>
      <c r="F613" s="16">
        <v>550</v>
      </c>
      <c r="G613" s="16">
        <v>0</v>
      </c>
      <c r="H613" s="2">
        <f t="shared" si="1434"/>
        <v>-7</v>
      </c>
      <c r="I613" s="2">
        <v>0</v>
      </c>
      <c r="J613" s="2">
        <f t="shared" si="1435"/>
        <v>-7</v>
      </c>
      <c r="K613" s="15">
        <f t="shared" si="1436"/>
        <v>-6283.6624775583487</v>
      </c>
    </row>
    <row r="614" spans="1:11" s="14" customFormat="1" ht="15" customHeight="1">
      <c r="A614" s="4">
        <v>43172</v>
      </c>
      <c r="B614" s="5" t="s">
        <v>221</v>
      </c>
      <c r="C614" s="1">
        <f t="shared" si="1437"/>
        <v>642.67352185089976</v>
      </c>
      <c r="D614" s="6" t="s">
        <v>13</v>
      </c>
      <c r="E614" s="16">
        <v>778</v>
      </c>
      <c r="F614" s="16">
        <v>765</v>
      </c>
      <c r="G614" s="16">
        <v>0</v>
      </c>
      <c r="H614" s="2">
        <f t="shared" si="1434"/>
        <v>-13</v>
      </c>
      <c r="I614" s="2">
        <v>0</v>
      </c>
      <c r="J614" s="2">
        <f t="shared" si="1435"/>
        <v>-13</v>
      </c>
      <c r="K614" s="15">
        <f t="shared" si="1436"/>
        <v>-8354.7557840616973</v>
      </c>
    </row>
    <row r="615" spans="1:11" s="14" customFormat="1" ht="15" customHeight="1">
      <c r="A615" s="4">
        <v>43168</v>
      </c>
      <c r="B615" s="5" t="s">
        <v>222</v>
      </c>
      <c r="C615" s="1">
        <f t="shared" si="1437"/>
        <v>644.32989690721649</v>
      </c>
      <c r="D615" s="6" t="s">
        <v>13</v>
      </c>
      <c r="E615" s="16">
        <v>776</v>
      </c>
      <c r="F615" s="16">
        <v>781</v>
      </c>
      <c r="G615" s="16">
        <v>0</v>
      </c>
      <c r="H615" s="2">
        <f t="shared" si="1434"/>
        <v>5</v>
      </c>
      <c r="I615" s="2">
        <v>0</v>
      </c>
      <c r="J615" s="2">
        <f t="shared" si="1435"/>
        <v>5</v>
      </c>
      <c r="K615" s="15">
        <f t="shared" si="1436"/>
        <v>3221.6494845360826</v>
      </c>
    </row>
    <row r="616" spans="1:11" s="14" customFormat="1" ht="15" customHeight="1">
      <c r="A616" s="4">
        <v>43166</v>
      </c>
      <c r="B616" s="5" t="s">
        <v>223</v>
      </c>
      <c r="C616" s="1">
        <f t="shared" si="1437"/>
        <v>434.78260869565219</v>
      </c>
      <c r="D616" s="6" t="s">
        <v>16</v>
      </c>
      <c r="E616" s="16">
        <v>1150</v>
      </c>
      <c r="F616" s="16">
        <v>1140</v>
      </c>
      <c r="G616" s="16">
        <v>0</v>
      </c>
      <c r="H616" s="2">
        <f t="shared" si="1434"/>
        <v>10</v>
      </c>
      <c r="I616" s="2">
        <v>0</v>
      </c>
      <c r="J616" s="2">
        <f t="shared" si="1435"/>
        <v>10</v>
      </c>
      <c r="K616" s="15">
        <f t="shared" si="1436"/>
        <v>4347.826086956522</v>
      </c>
    </row>
    <row r="617" spans="1:11" s="14" customFormat="1" ht="15" customHeight="1">
      <c r="A617" s="4">
        <v>43166</v>
      </c>
      <c r="B617" s="5" t="s">
        <v>224</v>
      </c>
      <c r="C617" s="1">
        <f t="shared" si="1437"/>
        <v>1422.4751066856329</v>
      </c>
      <c r="D617" s="6" t="s">
        <v>16</v>
      </c>
      <c r="E617" s="16">
        <v>351.5</v>
      </c>
      <c r="F617" s="16">
        <v>348.5</v>
      </c>
      <c r="G617" s="16">
        <v>0</v>
      </c>
      <c r="H617" s="2">
        <f t="shared" si="1434"/>
        <v>3</v>
      </c>
      <c r="I617" s="2">
        <v>0</v>
      </c>
      <c r="J617" s="2">
        <f t="shared" si="1435"/>
        <v>3</v>
      </c>
      <c r="K617" s="15">
        <f t="shared" si="1436"/>
        <v>4267.4253200568983</v>
      </c>
    </row>
    <row r="618" spans="1:11" s="14" customFormat="1" ht="15" customHeight="1">
      <c r="A618" s="4">
        <v>43160</v>
      </c>
      <c r="B618" s="5" t="s">
        <v>225</v>
      </c>
      <c r="C618" s="1">
        <f t="shared" si="1437"/>
        <v>1416.4305949008499</v>
      </c>
      <c r="D618" s="6" t="s">
        <v>13</v>
      </c>
      <c r="E618" s="16">
        <v>353</v>
      </c>
      <c r="F618" s="16">
        <v>356</v>
      </c>
      <c r="G618" s="16">
        <v>0</v>
      </c>
      <c r="H618" s="2">
        <f t="shared" si="1434"/>
        <v>3</v>
      </c>
      <c r="I618" s="2">
        <v>0</v>
      </c>
      <c r="J618" s="2">
        <f t="shared" si="1435"/>
        <v>3</v>
      </c>
      <c r="K618" s="15">
        <f t="shared" si="1436"/>
        <v>4249.2917847025492</v>
      </c>
    </row>
    <row r="619" spans="1:11" s="14" customFormat="1" ht="15" customHeight="1">
      <c r="A619" s="4">
        <v>43158</v>
      </c>
      <c r="B619" s="5" t="s">
        <v>176</v>
      </c>
      <c r="C619" s="1">
        <f t="shared" si="1437"/>
        <v>877.19298245614038</v>
      </c>
      <c r="D619" s="6" t="s">
        <v>13</v>
      </c>
      <c r="E619" s="16">
        <v>570</v>
      </c>
      <c r="F619" s="16">
        <v>560</v>
      </c>
      <c r="G619" s="16">
        <v>0</v>
      </c>
      <c r="H619" s="2">
        <f t="shared" si="1434"/>
        <v>-10</v>
      </c>
      <c r="I619" s="2">
        <v>0</v>
      </c>
      <c r="J619" s="2">
        <f t="shared" si="1435"/>
        <v>-10</v>
      </c>
      <c r="K619" s="15">
        <f t="shared" si="1436"/>
        <v>-8771.9298245614045</v>
      </c>
    </row>
    <row r="620" spans="1:11" s="14" customFormat="1" ht="15" customHeight="1">
      <c r="A620" s="4">
        <v>43157</v>
      </c>
      <c r="B620" s="5" t="s">
        <v>226</v>
      </c>
      <c r="C620" s="1">
        <f t="shared" si="1437"/>
        <v>374.53183520599254</v>
      </c>
      <c r="D620" s="6" t="s">
        <v>13</v>
      </c>
      <c r="E620" s="16">
        <v>1335</v>
      </c>
      <c r="F620" s="16">
        <v>1345</v>
      </c>
      <c r="G620" s="16">
        <v>0</v>
      </c>
      <c r="H620" s="2">
        <f t="shared" si="1434"/>
        <v>10</v>
      </c>
      <c r="I620" s="2">
        <v>0</v>
      </c>
      <c r="J620" s="2">
        <f t="shared" si="1435"/>
        <v>10</v>
      </c>
      <c r="K620" s="15">
        <f t="shared" si="1436"/>
        <v>3745.3183520599255</v>
      </c>
    </row>
    <row r="621" spans="1:11" s="14" customFormat="1" ht="15" customHeight="1">
      <c r="A621" s="4">
        <v>43157</v>
      </c>
      <c r="B621" s="5" t="s">
        <v>227</v>
      </c>
      <c r="C621" s="1">
        <f t="shared" si="1437"/>
        <v>347.22222222222223</v>
      </c>
      <c r="D621" s="6" t="s">
        <v>13</v>
      </c>
      <c r="E621" s="16">
        <v>1440</v>
      </c>
      <c r="F621" s="16">
        <v>1450</v>
      </c>
      <c r="G621" s="16">
        <v>1465</v>
      </c>
      <c r="H621" s="2">
        <f t="shared" si="1434"/>
        <v>10</v>
      </c>
      <c r="I621" s="2">
        <f>(IF(D621="SELL",IF(G621="",0,F621-G621),IF(D621="BUY",IF(G621="",0,G621-F621))))</f>
        <v>15</v>
      </c>
      <c r="J621" s="2">
        <f t="shared" si="1435"/>
        <v>25</v>
      </c>
      <c r="K621" s="15">
        <f t="shared" si="1436"/>
        <v>8680.5555555555566</v>
      </c>
    </row>
    <row r="622" spans="1:11" s="14" customFormat="1" ht="15" customHeight="1">
      <c r="A622" s="4">
        <v>43154</v>
      </c>
      <c r="B622" s="5" t="s">
        <v>228</v>
      </c>
      <c r="C622" s="1">
        <f t="shared" si="1437"/>
        <v>364.96350364963502</v>
      </c>
      <c r="D622" s="6" t="s">
        <v>16</v>
      </c>
      <c r="E622" s="16">
        <v>1370</v>
      </c>
      <c r="F622" s="16">
        <v>1360</v>
      </c>
      <c r="G622" s="16">
        <v>0</v>
      </c>
      <c r="H622" s="2">
        <f t="shared" si="1434"/>
        <v>10</v>
      </c>
      <c r="I622" s="2">
        <v>0</v>
      </c>
      <c r="J622" s="2">
        <f t="shared" si="1435"/>
        <v>10</v>
      </c>
      <c r="K622" s="15">
        <f t="shared" si="1436"/>
        <v>3649.63503649635</v>
      </c>
    </row>
    <row r="623" spans="1:11" s="14" customFormat="1" ht="15" customHeight="1">
      <c r="A623" s="4">
        <v>43152</v>
      </c>
      <c r="B623" s="5" t="s">
        <v>106</v>
      </c>
      <c r="C623" s="1">
        <f t="shared" si="1437"/>
        <v>315.45741324921136</v>
      </c>
      <c r="D623" s="6" t="s">
        <v>13</v>
      </c>
      <c r="E623" s="16">
        <v>1585</v>
      </c>
      <c r="F623" s="16">
        <v>1610</v>
      </c>
      <c r="G623" s="16">
        <v>0</v>
      </c>
      <c r="H623" s="2">
        <f t="shared" si="1434"/>
        <v>25</v>
      </c>
      <c r="I623" s="2">
        <v>0</v>
      </c>
      <c r="J623" s="2">
        <f t="shared" si="1435"/>
        <v>25</v>
      </c>
      <c r="K623" s="15">
        <f t="shared" si="1436"/>
        <v>7886.4353312302837</v>
      </c>
    </row>
    <row r="624" spans="1:11" s="14" customFormat="1" ht="15" customHeight="1">
      <c r="A624" s="4">
        <v>43140</v>
      </c>
      <c r="B624" s="5" t="s">
        <v>229</v>
      </c>
      <c r="C624" s="1">
        <f t="shared" si="1437"/>
        <v>400</v>
      </c>
      <c r="D624" s="6" t="s">
        <v>13</v>
      </c>
      <c r="E624" s="16">
        <v>1250</v>
      </c>
      <c r="F624" s="16">
        <v>1260</v>
      </c>
      <c r="G624" s="16">
        <v>0</v>
      </c>
      <c r="H624" s="2">
        <f t="shared" si="1434"/>
        <v>10</v>
      </c>
      <c r="I624" s="2">
        <v>0</v>
      </c>
      <c r="J624" s="2">
        <f t="shared" si="1435"/>
        <v>10</v>
      </c>
      <c r="K624" s="15">
        <f t="shared" si="1436"/>
        <v>4000</v>
      </c>
    </row>
    <row r="625" spans="1:11" s="14" customFormat="1" ht="15" customHeight="1">
      <c r="A625" s="4">
        <v>43140</v>
      </c>
      <c r="B625" s="5" t="s">
        <v>227</v>
      </c>
      <c r="C625" s="1">
        <f t="shared" si="1437"/>
        <v>340.59945504087193</v>
      </c>
      <c r="D625" s="6" t="s">
        <v>13</v>
      </c>
      <c r="E625" s="16">
        <v>1468</v>
      </c>
      <c r="F625" s="16">
        <v>1478</v>
      </c>
      <c r="G625" s="16">
        <v>1490</v>
      </c>
      <c r="H625" s="2">
        <f t="shared" si="1434"/>
        <v>10</v>
      </c>
      <c r="I625" s="2">
        <f>(IF(D625="SELL",IF(G625="",0,F625-G625),IF(D625="BUY",IF(G625="",0,G625-F625))))</f>
        <v>12</v>
      </c>
      <c r="J625" s="2">
        <f t="shared" si="1435"/>
        <v>22</v>
      </c>
      <c r="K625" s="15">
        <f t="shared" si="1436"/>
        <v>7493.1880108991827</v>
      </c>
    </row>
    <row r="626" spans="1:11" s="14" customFormat="1" ht="15" customHeight="1">
      <c r="A626" s="4">
        <v>43124</v>
      </c>
      <c r="B626" s="5" t="s">
        <v>200</v>
      </c>
      <c r="C626" s="1">
        <f t="shared" si="1437"/>
        <v>1259.4458438287154</v>
      </c>
      <c r="D626" s="6" t="s">
        <v>13</v>
      </c>
      <c r="E626" s="16">
        <v>397</v>
      </c>
      <c r="F626" s="16">
        <v>401</v>
      </c>
      <c r="G626" s="16">
        <v>405</v>
      </c>
      <c r="H626" s="2">
        <f t="shared" si="1434"/>
        <v>4</v>
      </c>
      <c r="I626" s="2">
        <f>(IF(D626="SELL",IF(G626="",0,F626-G626),IF(D626="BUY",IF(G626="",0,G626-F626))))</f>
        <v>4</v>
      </c>
      <c r="J626" s="2">
        <f t="shared" si="1435"/>
        <v>8</v>
      </c>
      <c r="K626" s="15">
        <f t="shared" si="1436"/>
        <v>10075.566750629723</v>
      </c>
    </row>
    <row r="627" spans="1:11" s="14" customFormat="1" ht="15" customHeight="1">
      <c r="A627" s="4">
        <v>43124</v>
      </c>
      <c r="B627" s="5" t="s">
        <v>230</v>
      </c>
      <c r="C627" s="1">
        <f t="shared" si="1437"/>
        <v>1766.7844522968198</v>
      </c>
      <c r="D627" s="6" t="s">
        <v>16</v>
      </c>
      <c r="E627" s="16">
        <v>283</v>
      </c>
      <c r="F627" s="16">
        <v>280.2</v>
      </c>
      <c r="G627" s="16">
        <v>0</v>
      </c>
      <c r="H627" s="2">
        <f t="shared" si="1434"/>
        <v>2.8000000000000114</v>
      </c>
      <c r="I627" s="2">
        <v>0</v>
      </c>
      <c r="J627" s="2">
        <f t="shared" si="1435"/>
        <v>2.8000000000000114</v>
      </c>
      <c r="K627" s="15">
        <f t="shared" si="1436"/>
        <v>4946.9964664311156</v>
      </c>
    </row>
    <row r="628" spans="1:11" s="14" customFormat="1" ht="15" customHeight="1">
      <c r="A628" s="4">
        <v>43122</v>
      </c>
      <c r="B628" s="5" t="s">
        <v>231</v>
      </c>
      <c r="C628" s="1">
        <f t="shared" si="1437"/>
        <v>3558.7188612099644</v>
      </c>
      <c r="D628" s="6" t="s">
        <v>13</v>
      </c>
      <c r="E628" s="16">
        <v>140.5</v>
      </c>
      <c r="F628" s="16">
        <v>140.5</v>
      </c>
      <c r="G628" s="16">
        <v>0</v>
      </c>
      <c r="H628" s="2">
        <f t="shared" si="1434"/>
        <v>0</v>
      </c>
      <c r="I628" s="2">
        <v>0</v>
      </c>
      <c r="J628" s="2">
        <f t="shared" si="1435"/>
        <v>0</v>
      </c>
      <c r="K628" s="15">
        <f t="shared" si="1436"/>
        <v>0</v>
      </c>
    </row>
    <row r="629" spans="1:11" s="14" customFormat="1" ht="15" customHeight="1">
      <c r="A629" s="4">
        <v>43119</v>
      </c>
      <c r="B629" s="5" t="s">
        <v>200</v>
      </c>
      <c r="C629" s="1">
        <f t="shared" si="1437"/>
        <v>1396.6480446927374</v>
      </c>
      <c r="D629" s="6" t="s">
        <v>13</v>
      </c>
      <c r="E629" s="16">
        <v>358</v>
      </c>
      <c r="F629" s="16">
        <v>361</v>
      </c>
      <c r="G629" s="16">
        <v>365</v>
      </c>
      <c r="H629" s="2">
        <f t="shared" si="1434"/>
        <v>3</v>
      </c>
      <c r="I629" s="2">
        <f>(IF(D629="SELL",IF(G629="",0,F629-G629),IF(D629="BUY",IF(G629="",0,G629-F629))))</f>
        <v>4</v>
      </c>
      <c r="J629" s="2">
        <f t="shared" si="1435"/>
        <v>7</v>
      </c>
      <c r="K629" s="15">
        <f t="shared" si="1436"/>
        <v>9776.5363128491608</v>
      </c>
    </row>
    <row r="630" spans="1:11" s="14" customFormat="1" ht="15" customHeight="1">
      <c r="A630" s="4">
        <v>43118</v>
      </c>
      <c r="B630" s="5" t="s">
        <v>171</v>
      </c>
      <c r="C630" s="1">
        <f t="shared" si="1437"/>
        <v>321.54340836012864</v>
      </c>
      <c r="D630" s="6" t="s">
        <v>13</v>
      </c>
      <c r="E630" s="16">
        <v>1555</v>
      </c>
      <c r="F630" s="16">
        <v>1540</v>
      </c>
      <c r="G630" s="16">
        <v>0</v>
      </c>
      <c r="H630" s="2">
        <f t="shared" si="1434"/>
        <v>-15</v>
      </c>
      <c r="I630" s="2">
        <v>0</v>
      </c>
      <c r="J630"/>
      <c r="K630" s="15">
        <f>J625*C630</f>
        <v>7073.9549839228303</v>
      </c>
    </row>
    <row r="631" spans="1:11" s="14" customFormat="1" ht="15" customHeight="1">
      <c r="A631" s="4">
        <v>43117</v>
      </c>
      <c r="B631" s="5" t="s">
        <v>221</v>
      </c>
      <c r="C631" s="1">
        <f t="shared" si="1437"/>
        <v>566.8934240362812</v>
      </c>
      <c r="D631" s="6" t="s">
        <v>13</v>
      </c>
      <c r="E631" s="16">
        <v>882</v>
      </c>
      <c r="F631" s="16">
        <v>890</v>
      </c>
      <c r="G631" s="16">
        <v>0</v>
      </c>
      <c r="H631" s="2">
        <f t="shared" ref="H631:H651" si="1438">(IF(D631="SELL",E631-F631,IF(D631="BUY",F631-E631)))</f>
        <v>8</v>
      </c>
      <c r="I631" s="2">
        <v>0</v>
      </c>
      <c r="J631" s="2">
        <f t="shared" ref="J631:J640" si="1439">I631+H631</f>
        <v>8</v>
      </c>
      <c r="K631" s="15">
        <f t="shared" ref="K631:K694" si="1440">J631*C631</f>
        <v>4535.1473922902496</v>
      </c>
    </row>
    <row r="632" spans="1:11" s="14" customFormat="1" ht="15" customHeight="1">
      <c r="A632" s="4">
        <v>43116</v>
      </c>
      <c r="B632" s="5" t="s">
        <v>168</v>
      </c>
      <c r="C632" s="1">
        <f t="shared" si="1437"/>
        <v>2531.6455696202534</v>
      </c>
      <c r="D632" s="6" t="s">
        <v>13</v>
      </c>
      <c r="E632" s="16">
        <v>197.5</v>
      </c>
      <c r="F632" s="16">
        <v>199</v>
      </c>
      <c r="G632" s="16">
        <v>0</v>
      </c>
      <c r="H632" s="2">
        <f t="shared" si="1438"/>
        <v>1.5</v>
      </c>
      <c r="I632" s="2">
        <v>0</v>
      </c>
      <c r="J632" s="2">
        <f t="shared" si="1439"/>
        <v>1.5</v>
      </c>
      <c r="K632" s="15">
        <f t="shared" si="1440"/>
        <v>3797.4683544303798</v>
      </c>
    </row>
    <row r="633" spans="1:11" s="14" customFormat="1" ht="15" customHeight="1">
      <c r="A633" s="4">
        <v>43111</v>
      </c>
      <c r="B633" s="5" t="s">
        <v>184</v>
      </c>
      <c r="C633" s="1">
        <f t="shared" si="1437"/>
        <v>1388.8888888888889</v>
      </c>
      <c r="D633" s="6" t="s">
        <v>13</v>
      </c>
      <c r="E633" s="16">
        <v>360</v>
      </c>
      <c r="F633" s="16">
        <v>363</v>
      </c>
      <c r="G633" s="16">
        <v>0</v>
      </c>
      <c r="H633" s="2">
        <f t="shared" si="1438"/>
        <v>3</v>
      </c>
      <c r="I633" s="2">
        <v>0</v>
      </c>
      <c r="J633" s="2">
        <f t="shared" si="1439"/>
        <v>3</v>
      </c>
      <c r="K633" s="15">
        <f t="shared" si="1440"/>
        <v>4166.666666666667</v>
      </c>
    </row>
    <row r="634" spans="1:11" s="14" customFormat="1" ht="15" customHeight="1">
      <c r="A634" s="4">
        <v>43109</v>
      </c>
      <c r="B634" s="5" t="s">
        <v>232</v>
      </c>
      <c r="C634" s="1">
        <f t="shared" si="1437"/>
        <v>1154.7344110854503</v>
      </c>
      <c r="D634" s="6" t="s">
        <v>13</v>
      </c>
      <c r="E634" s="16">
        <v>433</v>
      </c>
      <c r="F634" s="16">
        <v>437</v>
      </c>
      <c r="G634" s="16">
        <v>0</v>
      </c>
      <c r="H634" s="2">
        <f t="shared" si="1438"/>
        <v>4</v>
      </c>
      <c r="I634" s="2">
        <v>0</v>
      </c>
      <c r="J634" s="2">
        <f t="shared" si="1439"/>
        <v>4</v>
      </c>
      <c r="K634" s="15">
        <f t="shared" si="1440"/>
        <v>4618.9376443418014</v>
      </c>
    </row>
    <row r="635" spans="1:11" s="14" customFormat="1" ht="15" customHeight="1">
      <c r="A635" s="4">
        <v>43105</v>
      </c>
      <c r="B635" s="5" t="s">
        <v>28</v>
      </c>
      <c r="C635" s="1">
        <f t="shared" si="1437"/>
        <v>555.55555555555554</v>
      </c>
      <c r="D635" s="6" t="s">
        <v>13</v>
      </c>
      <c r="E635" s="16">
        <v>900</v>
      </c>
      <c r="F635" s="16">
        <v>900</v>
      </c>
      <c r="G635" s="16">
        <v>0</v>
      </c>
      <c r="H635" s="2">
        <f t="shared" si="1438"/>
        <v>0</v>
      </c>
      <c r="I635" s="2">
        <v>0</v>
      </c>
      <c r="J635" s="2">
        <f t="shared" si="1439"/>
        <v>0</v>
      </c>
      <c r="K635" s="15">
        <f t="shared" si="1440"/>
        <v>0</v>
      </c>
    </row>
    <row r="636" spans="1:11" s="14" customFormat="1" ht="15" customHeight="1">
      <c r="A636" s="4">
        <v>43104</v>
      </c>
      <c r="B636" s="5" t="s">
        <v>233</v>
      </c>
      <c r="C636" s="1">
        <f t="shared" si="1437"/>
        <v>2857.1428571428573</v>
      </c>
      <c r="D636" s="6" t="s">
        <v>16</v>
      </c>
      <c r="E636" s="16">
        <v>175</v>
      </c>
      <c r="F636" s="16">
        <v>178</v>
      </c>
      <c r="G636" s="16">
        <v>0</v>
      </c>
      <c r="H636" s="2">
        <f t="shared" si="1438"/>
        <v>-3</v>
      </c>
      <c r="I636" s="2">
        <v>0</v>
      </c>
      <c r="J636" s="2">
        <f t="shared" si="1439"/>
        <v>-3</v>
      </c>
      <c r="K636" s="15">
        <f t="shared" si="1440"/>
        <v>-8571.4285714285725</v>
      </c>
    </row>
    <row r="637" spans="1:11" s="14" customFormat="1" ht="15" customHeight="1">
      <c r="A637" s="4">
        <v>43103</v>
      </c>
      <c r="B637" s="5" t="s">
        <v>234</v>
      </c>
      <c r="C637" s="1">
        <f t="shared" si="1437"/>
        <v>439.75373790677219</v>
      </c>
      <c r="D637" s="6" t="s">
        <v>13</v>
      </c>
      <c r="E637" s="16">
        <v>1137</v>
      </c>
      <c r="F637" s="16">
        <v>1150</v>
      </c>
      <c r="G637" s="16">
        <v>0</v>
      </c>
      <c r="H637" s="2">
        <f t="shared" si="1438"/>
        <v>13</v>
      </c>
      <c r="I637" s="2">
        <v>0</v>
      </c>
      <c r="J637" s="2">
        <f t="shared" si="1439"/>
        <v>13</v>
      </c>
      <c r="K637" s="15">
        <f t="shared" si="1440"/>
        <v>5716.7985927880381</v>
      </c>
    </row>
    <row r="638" spans="1:11" s="14" customFormat="1" ht="15" customHeight="1">
      <c r="A638" s="4">
        <v>43103</v>
      </c>
      <c r="B638" s="5" t="s">
        <v>22</v>
      </c>
      <c r="C638" s="1">
        <f t="shared" si="1437"/>
        <v>2997.6019184652278</v>
      </c>
      <c r="D638" s="6" t="s">
        <v>13</v>
      </c>
      <c r="E638" s="16">
        <v>166.8</v>
      </c>
      <c r="F638" s="16">
        <v>168.9</v>
      </c>
      <c r="G638" s="16">
        <v>173</v>
      </c>
      <c r="H638" s="2">
        <f t="shared" si="1438"/>
        <v>2.0999999999999943</v>
      </c>
      <c r="I638" s="2">
        <f>(IF(D638="SELL",IF(G638="",0,F638-G638),IF(D638="BUY",IF(G638="",0,G638-F638))))</f>
        <v>4.0999999999999943</v>
      </c>
      <c r="J638" s="2">
        <f t="shared" si="1439"/>
        <v>6.1999999999999886</v>
      </c>
      <c r="K638" s="15">
        <f t="shared" si="1440"/>
        <v>18585.131894484377</v>
      </c>
    </row>
    <row r="639" spans="1:11" s="14" customFormat="1" ht="15" customHeight="1">
      <c r="A639" s="4">
        <v>43102</v>
      </c>
      <c r="B639" s="5" t="s">
        <v>34</v>
      </c>
      <c r="C639" s="1">
        <f t="shared" si="1437"/>
        <v>1149.4252873563219</v>
      </c>
      <c r="D639" s="6" t="s">
        <v>13</v>
      </c>
      <c r="E639" s="16">
        <v>435</v>
      </c>
      <c r="F639" s="16">
        <v>435</v>
      </c>
      <c r="G639" s="16">
        <v>910</v>
      </c>
      <c r="H639" s="2">
        <f t="shared" si="1438"/>
        <v>0</v>
      </c>
      <c r="I639" s="2">
        <v>0</v>
      </c>
      <c r="J639" s="2">
        <f t="shared" si="1439"/>
        <v>0</v>
      </c>
      <c r="K639" s="15">
        <f t="shared" si="1440"/>
        <v>0</v>
      </c>
    </row>
    <row r="640" spans="1:11" s="14" customFormat="1" ht="15" customHeight="1">
      <c r="A640" s="4">
        <v>43096</v>
      </c>
      <c r="B640" s="5" t="s">
        <v>221</v>
      </c>
      <c r="C640" s="1">
        <f t="shared" si="1437"/>
        <v>558.65921787709499</v>
      </c>
      <c r="D640" s="6" t="s">
        <v>13</v>
      </c>
      <c r="E640" s="16">
        <v>895</v>
      </c>
      <c r="F640" s="16">
        <v>900</v>
      </c>
      <c r="G640" s="16">
        <v>910</v>
      </c>
      <c r="H640" s="2">
        <f t="shared" si="1438"/>
        <v>5</v>
      </c>
      <c r="I640" s="2">
        <f>(IF(D640="SELL",IF(G640="",0,F640-G640),IF(D640="BUY",IF(G640="",0,G640-F640))))</f>
        <v>10</v>
      </c>
      <c r="J640" s="2">
        <f t="shared" si="1439"/>
        <v>15</v>
      </c>
      <c r="K640" s="15">
        <f t="shared" si="1440"/>
        <v>8379.8882681564246</v>
      </c>
    </row>
    <row r="641" spans="1:11" s="14" customFormat="1" ht="15" customHeight="1">
      <c r="A641" s="4">
        <v>43096</v>
      </c>
      <c r="B641" s="5" t="s">
        <v>235</v>
      </c>
      <c r="C641" s="1">
        <f t="shared" si="1437"/>
        <v>335.12064343163541</v>
      </c>
      <c r="D641" s="6" t="s">
        <v>13</v>
      </c>
      <c r="E641" s="16">
        <v>1492</v>
      </c>
      <c r="F641" s="16">
        <v>1502</v>
      </c>
      <c r="G641" s="16">
        <v>1517</v>
      </c>
      <c r="H641" s="2">
        <f t="shared" si="1438"/>
        <v>10</v>
      </c>
      <c r="I641" s="2">
        <f>(IF(D641="SELL",IF(G641="",0,F641-G641),IF(D641="BUY",IF(G641="",0,G641-F641))))</f>
        <v>15</v>
      </c>
      <c r="J641" s="2">
        <v>25</v>
      </c>
      <c r="K641" s="15">
        <f t="shared" si="1440"/>
        <v>8378.016085790885</v>
      </c>
    </row>
    <row r="642" spans="1:11" s="14" customFormat="1" ht="15" customHeight="1">
      <c r="A642" s="4">
        <v>43091</v>
      </c>
      <c r="B642" s="5" t="s">
        <v>216</v>
      </c>
      <c r="C642" s="1">
        <f t="shared" si="1437"/>
        <v>342.46575342465752</v>
      </c>
      <c r="D642" s="6" t="s">
        <v>13</v>
      </c>
      <c r="E642" s="16">
        <v>1460</v>
      </c>
      <c r="F642" s="16">
        <v>1470</v>
      </c>
      <c r="G642" s="16">
        <v>0</v>
      </c>
      <c r="H642" s="2">
        <f t="shared" si="1438"/>
        <v>10</v>
      </c>
      <c r="I642" s="2">
        <v>0</v>
      </c>
      <c r="J642" s="2">
        <f t="shared" ref="J642:J660" si="1441">I642+H642</f>
        <v>10</v>
      </c>
      <c r="K642" s="15">
        <f t="shared" si="1440"/>
        <v>3424.6575342465753</v>
      </c>
    </row>
    <row r="643" spans="1:11" s="14" customFormat="1" ht="15" customHeight="1">
      <c r="A643" s="4">
        <v>43091</v>
      </c>
      <c r="B643" s="5" t="s">
        <v>125</v>
      </c>
      <c r="C643" s="1">
        <f t="shared" si="1437"/>
        <v>931.09869646182494</v>
      </c>
      <c r="D643" s="6" t="s">
        <v>13</v>
      </c>
      <c r="E643" s="16">
        <v>537</v>
      </c>
      <c r="F643" s="16">
        <v>542</v>
      </c>
      <c r="G643" s="16">
        <v>0</v>
      </c>
      <c r="H643" s="2">
        <f t="shared" si="1438"/>
        <v>5</v>
      </c>
      <c r="I643" s="2">
        <v>0</v>
      </c>
      <c r="J643" s="2">
        <f t="shared" si="1441"/>
        <v>5</v>
      </c>
      <c r="K643" s="15">
        <f t="shared" si="1440"/>
        <v>4655.4934823091244</v>
      </c>
    </row>
    <row r="644" spans="1:11" s="14" customFormat="1" ht="15" customHeight="1">
      <c r="A644" s="4">
        <v>43090</v>
      </c>
      <c r="B644" s="5" t="s">
        <v>27</v>
      </c>
      <c r="C644" s="1">
        <f t="shared" si="1437"/>
        <v>460.82949308755758</v>
      </c>
      <c r="D644" s="6" t="s">
        <v>13</v>
      </c>
      <c r="E644" s="16">
        <v>1085</v>
      </c>
      <c r="F644" s="16">
        <v>1085</v>
      </c>
      <c r="G644" s="16">
        <v>0</v>
      </c>
      <c r="H644" s="2">
        <v>0</v>
      </c>
      <c r="I644" s="2">
        <v>0</v>
      </c>
      <c r="J644" s="2">
        <f t="shared" si="1441"/>
        <v>0</v>
      </c>
      <c r="K644" s="15">
        <f t="shared" si="1440"/>
        <v>0</v>
      </c>
    </row>
    <row r="645" spans="1:11" s="14" customFormat="1" ht="15" customHeight="1">
      <c r="A645" s="4">
        <v>43090</v>
      </c>
      <c r="B645" s="5" t="s">
        <v>236</v>
      </c>
      <c r="C645" s="1">
        <f t="shared" si="1437"/>
        <v>265.95744680851061</v>
      </c>
      <c r="D645" s="6" t="s">
        <v>13</v>
      </c>
      <c r="E645" s="16">
        <v>1880</v>
      </c>
      <c r="F645" s="16">
        <v>1890</v>
      </c>
      <c r="G645" s="16">
        <v>1905</v>
      </c>
      <c r="H645" s="2">
        <f t="shared" si="1438"/>
        <v>10</v>
      </c>
      <c r="I645" s="2">
        <f>(IF(D645="SELL",IF(G645="",0,F645-G645),IF(D645="BUY",IF(G645="",0,G645-F645))))</f>
        <v>15</v>
      </c>
      <c r="J645" s="2">
        <f t="shared" si="1441"/>
        <v>25</v>
      </c>
      <c r="K645" s="15">
        <f t="shared" si="1440"/>
        <v>6648.9361702127653</v>
      </c>
    </row>
    <row r="646" spans="1:11" s="14" customFormat="1" ht="15" customHeight="1">
      <c r="A646" s="4">
        <v>43089</v>
      </c>
      <c r="B646" s="5" t="s">
        <v>237</v>
      </c>
      <c r="C646" s="1">
        <f t="shared" si="1437"/>
        <v>1694.9152542372881</v>
      </c>
      <c r="D646" s="6" t="s">
        <v>16</v>
      </c>
      <c r="E646" s="16">
        <v>295</v>
      </c>
      <c r="F646" s="16">
        <v>292</v>
      </c>
      <c r="G646" s="16">
        <v>0</v>
      </c>
      <c r="H646" s="2">
        <f t="shared" si="1438"/>
        <v>3</v>
      </c>
      <c r="I646" s="2">
        <v>0</v>
      </c>
      <c r="J646" s="2">
        <f t="shared" si="1441"/>
        <v>3</v>
      </c>
      <c r="K646" s="15">
        <f t="shared" si="1440"/>
        <v>5084.7457627118638</v>
      </c>
    </row>
    <row r="647" spans="1:11" s="14" customFormat="1" ht="15" customHeight="1">
      <c r="A647" s="4">
        <v>43084</v>
      </c>
      <c r="B647" s="5" t="s">
        <v>238</v>
      </c>
      <c r="C647" s="1">
        <f t="shared" si="1437"/>
        <v>211.86440677966101</v>
      </c>
      <c r="D647" s="6" t="s">
        <v>13</v>
      </c>
      <c r="E647" s="16">
        <v>2360</v>
      </c>
      <c r="F647" s="16">
        <v>2380</v>
      </c>
      <c r="G647" s="16">
        <v>0</v>
      </c>
      <c r="H647" s="2">
        <f t="shared" si="1438"/>
        <v>20</v>
      </c>
      <c r="I647" s="2">
        <v>0</v>
      </c>
      <c r="J647" s="2">
        <f t="shared" si="1441"/>
        <v>20</v>
      </c>
      <c r="K647" s="15">
        <f t="shared" si="1440"/>
        <v>4237.2881355932204</v>
      </c>
    </row>
    <row r="648" spans="1:11" s="14" customFormat="1" ht="15" customHeight="1">
      <c r="A648" s="4">
        <v>43084</v>
      </c>
      <c r="B648" s="5" t="s">
        <v>239</v>
      </c>
      <c r="C648" s="1">
        <f t="shared" si="1437"/>
        <v>1592.3566878980891</v>
      </c>
      <c r="D648" s="6" t="s">
        <v>13</v>
      </c>
      <c r="E648" s="16">
        <v>314</v>
      </c>
      <c r="F648" s="16">
        <v>317</v>
      </c>
      <c r="G648" s="16">
        <v>320</v>
      </c>
      <c r="H648" s="2">
        <f t="shared" si="1438"/>
        <v>3</v>
      </c>
      <c r="I648" s="2">
        <f>(IF(D648="SELL",IF(G648="",0,F648-G648),IF(D648="BUY",IF(G648="",0,G648-F648))))</f>
        <v>3</v>
      </c>
      <c r="J648" s="2">
        <f t="shared" si="1441"/>
        <v>6</v>
      </c>
      <c r="K648" s="15">
        <f t="shared" si="1440"/>
        <v>9554.1401273885349</v>
      </c>
    </row>
    <row r="649" spans="1:11" s="14" customFormat="1" ht="15" customHeight="1">
      <c r="A649" s="4">
        <v>43083</v>
      </c>
      <c r="B649" s="5" t="s">
        <v>218</v>
      </c>
      <c r="C649" s="1">
        <f t="shared" si="1437"/>
        <v>500</v>
      </c>
      <c r="D649" s="6" t="s">
        <v>13</v>
      </c>
      <c r="E649" s="16">
        <v>1000</v>
      </c>
      <c r="F649" s="16">
        <v>1010</v>
      </c>
      <c r="G649" s="16">
        <v>1025</v>
      </c>
      <c r="H649" s="2">
        <f t="shared" si="1438"/>
        <v>10</v>
      </c>
      <c r="I649" s="2">
        <f>(IF(D649="SELL",IF(G649="",0,F649-G649),IF(D649="BUY",IF(G649="",0,G649-F649))))</f>
        <v>15</v>
      </c>
      <c r="J649" s="2">
        <f t="shared" si="1441"/>
        <v>25</v>
      </c>
      <c r="K649" s="15">
        <f t="shared" si="1440"/>
        <v>12500</v>
      </c>
    </row>
    <row r="650" spans="1:11" s="14" customFormat="1" ht="15" customHeight="1">
      <c r="A650" s="4">
        <v>43082</v>
      </c>
      <c r="B650" s="5" t="s">
        <v>240</v>
      </c>
      <c r="C650" s="1">
        <f t="shared" si="1437"/>
        <v>718.39080459770116</v>
      </c>
      <c r="D650" s="6" t="s">
        <v>13</v>
      </c>
      <c r="E650" s="16">
        <v>696</v>
      </c>
      <c r="F650" s="16">
        <v>680</v>
      </c>
      <c r="G650" s="16">
        <v>0</v>
      </c>
      <c r="H650" s="2">
        <f t="shared" si="1438"/>
        <v>-16</v>
      </c>
      <c r="I650" s="2">
        <v>0</v>
      </c>
      <c r="J650" s="2">
        <f t="shared" si="1441"/>
        <v>-16</v>
      </c>
      <c r="K650" s="15">
        <f t="shared" si="1440"/>
        <v>-11494.252873563219</v>
      </c>
    </row>
    <row r="651" spans="1:11" s="14" customFormat="1" ht="15" customHeight="1">
      <c r="A651" s="4">
        <v>43081</v>
      </c>
      <c r="B651" s="5" t="s">
        <v>241</v>
      </c>
      <c r="C651" s="1">
        <f t="shared" si="1437"/>
        <v>976.5625</v>
      </c>
      <c r="D651" s="6" t="s">
        <v>13</v>
      </c>
      <c r="E651" s="16">
        <v>512</v>
      </c>
      <c r="F651" s="16">
        <v>517</v>
      </c>
      <c r="G651" s="16">
        <v>525</v>
      </c>
      <c r="H651" s="2">
        <f t="shared" si="1438"/>
        <v>5</v>
      </c>
      <c r="I651" s="2">
        <f>(IF(D651="SELL",IF(G651="",0,F651-G651),IF(D651="BUY",IF(G651="",0,G651-F651))))</f>
        <v>8</v>
      </c>
      <c r="J651" s="2">
        <f t="shared" si="1441"/>
        <v>13</v>
      </c>
      <c r="K651" s="15">
        <f t="shared" si="1440"/>
        <v>12695.3125</v>
      </c>
    </row>
    <row r="652" spans="1:11" s="14" customFormat="1" ht="15" customHeight="1">
      <c r="A652" s="4">
        <v>43080</v>
      </c>
      <c r="B652" s="5" t="s">
        <v>211</v>
      </c>
      <c r="C652" s="1">
        <f t="shared" si="1437"/>
        <v>415.57578024352739</v>
      </c>
      <c r="D652" s="6" t="s">
        <v>13</v>
      </c>
      <c r="E652" s="16">
        <v>1203.1500000000001</v>
      </c>
      <c r="F652" s="16">
        <v>0</v>
      </c>
      <c r="G652" s="16">
        <v>0</v>
      </c>
      <c r="H652" s="2">
        <v>0</v>
      </c>
      <c r="I652" s="2">
        <f>(IF(D652="SELL",IF(G652="",0,F652-G652),IF(D652="BUY",IF(G652="",0,G652-F652))))</f>
        <v>0</v>
      </c>
      <c r="J652" s="2">
        <f t="shared" si="1441"/>
        <v>0</v>
      </c>
      <c r="K652" s="15">
        <f t="shared" si="1440"/>
        <v>0</v>
      </c>
    </row>
    <row r="653" spans="1:11" s="14" customFormat="1" ht="15" customHeight="1">
      <c r="A653" s="4">
        <v>43077</v>
      </c>
      <c r="B653" s="5" t="s">
        <v>242</v>
      </c>
      <c r="C653" s="1">
        <f t="shared" si="1437"/>
        <v>2932.5513196480938</v>
      </c>
      <c r="D653" s="6" t="s">
        <v>13</v>
      </c>
      <c r="E653" s="16">
        <v>170.5</v>
      </c>
      <c r="F653" s="16">
        <v>172</v>
      </c>
      <c r="G653" s="16">
        <v>0</v>
      </c>
      <c r="H653" s="2">
        <f t="shared" ref="H653:H658" si="1442">(IF(D653="SELL",E653-F653,IF(D653="BUY",F653-E653)))</f>
        <v>1.5</v>
      </c>
      <c r="I653" s="2">
        <v>0</v>
      </c>
      <c r="J653" s="2">
        <f t="shared" si="1441"/>
        <v>1.5</v>
      </c>
      <c r="K653" s="15">
        <f t="shared" si="1440"/>
        <v>4398.8269794721409</v>
      </c>
    </row>
    <row r="654" spans="1:11" s="14" customFormat="1" ht="15" customHeight="1">
      <c r="A654" s="4">
        <v>43077</v>
      </c>
      <c r="B654" s="5" t="s">
        <v>232</v>
      </c>
      <c r="C654" s="1">
        <f t="shared" si="1437"/>
        <v>662.16395179446431</v>
      </c>
      <c r="D654" s="6" t="s">
        <v>13</v>
      </c>
      <c r="E654" s="16">
        <v>755.1</v>
      </c>
      <c r="F654" s="16">
        <v>761</v>
      </c>
      <c r="G654" s="16">
        <v>0</v>
      </c>
      <c r="H654" s="2">
        <f t="shared" si="1442"/>
        <v>5.8999999999999773</v>
      </c>
      <c r="I654" s="2">
        <v>0</v>
      </c>
      <c r="J654" s="2">
        <f t="shared" si="1441"/>
        <v>5.8999999999999773</v>
      </c>
      <c r="K654" s="15">
        <f t="shared" si="1440"/>
        <v>3906.7673155873244</v>
      </c>
    </row>
    <row r="655" spans="1:11" s="14" customFormat="1" ht="15" customHeight="1">
      <c r="A655" s="4">
        <v>43076</v>
      </c>
      <c r="B655" s="5" t="s">
        <v>227</v>
      </c>
      <c r="C655" s="1">
        <f t="shared" si="1437"/>
        <v>326.79738562091501</v>
      </c>
      <c r="D655" s="6" t="s">
        <v>13</v>
      </c>
      <c r="E655" s="16">
        <v>1530</v>
      </c>
      <c r="F655" s="16">
        <v>1543</v>
      </c>
      <c r="G655" s="16">
        <v>170</v>
      </c>
      <c r="H655" s="2">
        <f t="shared" si="1442"/>
        <v>13</v>
      </c>
      <c r="I655" s="2">
        <v>0</v>
      </c>
      <c r="J655" s="2">
        <f t="shared" si="1441"/>
        <v>13</v>
      </c>
      <c r="K655" s="15">
        <f t="shared" si="1440"/>
        <v>4248.3660130718954</v>
      </c>
    </row>
    <row r="656" spans="1:11" s="14" customFormat="1" ht="15" customHeight="1">
      <c r="A656" s="4">
        <v>43076</v>
      </c>
      <c r="B656" s="5" t="s">
        <v>199</v>
      </c>
      <c r="C656" s="1">
        <f t="shared" si="1437"/>
        <v>1082.2510822510822</v>
      </c>
      <c r="D656" s="6" t="s">
        <v>13</v>
      </c>
      <c r="E656" s="16">
        <v>462</v>
      </c>
      <c r="F656" s="16">
        <v>466</v>
      </c>
      <c r="G656" s="16">
        <v>0</v>
      </c>
      <c r="H656" s="2">
        <f t="shared" si="1442"/>
        <v>4</v>
      </c>
      <c r="I656" s="2">
        <v>0</v>
      </c>
      <c r="J656" s="2">
        <f t="shared" si="1441"/>
        <v>4</v>
      </c>
      <c r="K656" s="15">
        <f t="shared" si="1440"/>
        <v>4329.0043290043286</v>
      </c>
    </row>
    <row r="657" spans="1:11" s="14" customFormat="1" ht="15" customHeight="1">
      <c r="A657" s="4">
        <v>43076</v>
      </c>
      <c r="B657" s="5" t="s">
        <v>243</v>
      </c>
      <c r="C657" s="1">
        <f t="shared" si="1437"/>
        <v>378.50113550340649</v>
      </c>
      <c r="D657" s="6" t="s">
        <v>13</v>
      </c>
      <c r="E657" s="16">
        <v>1321</v>
      </c>
      <c r="F657" s="16">
        <v>1330</v>
      </c>
      <c r="G657" s="16">
        <v>0</v>
      </c>
      <c r="H657" s="2">
        <f t="shared" si="1442"/>
        <v>9</v>
      </c>
      <c r="I657" s="2">
        <v>0</v>
      </c>
      <c r="J657" s="2">
        <f t="shared" si="1441"/>
        <v>9</v>
      </c>
      <c r="K657" s="15">
        <f t="shared" si="1440"/>
        <v>3406.5102195306586</v>
      </c>
    </row>
    <row r="658" spans="1:11" s="14" customFormat="1" ht="15" customHeight="1">
      <c r="A658" s="4">
        <v>43075</v>
      </c>
      <c r="B658" s="5" t="s">
        <v>180</v>
      </c>
      <c r="C658" s="1">
        <f t="shared" si="1437"/>
        <v>324.6753246753247</v>
      </c>
      <c r="D658" s="6" t="s">
        <v>16</v>
      </c>
      <c r="E658" s="16">
        <v>1540</v>
      </c>
      <c r="F658" s="16">
        <v>1527</v>
      </c>
      <c r="G658" s="16">
        <v>1510</v>
      </c>
      <c r="H658" s="2">
        <f t="shared" si="1442"/>
        <v>13</v>
      </c>
      <c r="I658" s="2">
        <f>(IF(D658="SELL",IF(G658="",0,F658-G658),IF(D658="BUY",IF(G658="",0,G658-F658))))</f>
        <v>17</v>
      </c>
      <c r="J658" s="2">
        <f t="shared" si="1441"/>
        <v>30</v>
      </c>
      <c r="K658" s="15">
        <f t="shared" si="1440"/>
        <v>9740.2597402597403</v>
      </c>
    </row>
    <row r="659" spans="1:11" s="14" customFormat="1" ht="15" customHeight="1">
      <c r="A659" s="4">
        <v>43075</v>
      </c>
      <c r="B659" s="5" t="s">
        <v>244</v>
      </c>
      <c r="C659" s="1">
        <f t="shared" si="1437"/>
        <v>904.15913200723332</v>
      </c>
      <c r="D659" s="6" t="s">
        <v>13</v>
      </c>
      <c r="E659" s="16">
        <v>553</v>
      </c>
      <c r="F659" s="16">
        <v>0</v>
      </c>
      <c r="G659" s="16">
        <v>0</v>
      </c>
      <c r="H659" s="2">
        <v>0</v>
      </c>
      <c r="I659" s="2">
        <f>(IF(D659="SELL",IF(G659="",0,F659-G659),IF(D659="BUY",IF(G659="",0,G659-F659))))</f>
        <v>0</v>
      </c>
      <c r="J659" s="2">
        <f t="shared" si="1441"/>
        <v>0</v>
      </c>
      <c r="K659" s="15">
        <f t="shared" si="1440"/>
        <v>0</v>
      </c>
    </row>
    <row r="660" spans="1:11" s="14" customFormat="1" ht="15" customHeight="1">
      <c r="A660" s="4">
        <v>43074</v>
      </c>
      <c r="B660" s="5" t="s">
        <v>39</v>
      </c>
      <c r="C660" s="1">
        <f t="shared" si="1437"/>
        <v>542.29934924078088</v>
      </c>
      <c r="D660" s="6" t="s">
        <v>16</v>
      </c>
      <c r="E660" s="16">
        <v>922</v>
      </c>
      <c r="F660" s="16">
        <v>915</v>
      </c>
      <c r="G660" s="16">
        <v>905</v>
      </c>
      <c r="H660" s="2">
        <f t="shared" ref="H660:H703" si="1443">(IF(D660="SELL",E660-F660,IF(D660="BUY",F660-E660)))</f>
        <v>7</v>
      </c>
      <c r="I660" s="2">
        <f>(IF(D660="SELL",IF(G660="",0,F660-G660),IF(D660="BUY",IF(G660="",0,G660-F660))))</f>
        <v>10</v>
      </c>
      <c r="J660" s="2">
        <f t="shared" si="1441"/>
        <v>17</v>
      </c>
      <c r="K660" s="15">
        <f t="shared" si="1440"/>
        <v>9219.0889370932746</v>
      </c>
    </row>
    <row r="661" spans="1:11" s="14" customFormat="1" ht="15" customHeight="1">
      <c r="A661" s="4">
        <v>43070</v>
      </c>
      <c r="B661" s="5" t="s">
        <v>245</v>
      </c>
      <c r="C661" s="1">
        <f t="shared" si="1437"/>
        <v>2040.8163265306123</v>
      </c>
      <c r="D661" s="6" t="s">
        <v>13</v>
      </c>
      <c r="E661" s="16">
        <v>245</v>
      </c>
      <c r="F661" s="16">
        <v>247</v>
      </c>
      <c r="G661" s="16">
        <v>249.5</v>
      </c>
      <c r="H661" s="2">
        <f t="shared" si="1443"/>
        <v>2</v>
      </c>
      <c r="I661" s="2">
        <f>(IF(D661="SELL",IF(G661="",0,F661-G661),IF(D661="BUY",IF(G661="",0,G661-F661))))</f>
        <v>2.5</v>
      </c>
      <c r="J661" s="2">
        <v>4.5</v>
      </c>
      <c r="K661" s="15">
        <f t="shared" si="1440"/>
        <v>9183.6734693877552</v>
      </c>
    </row>
    <row r="662" spans="1:11" s="14" customFormat="1" ht="15" customHeight="1">
      <c r="A662" s="4">
        <v>43069</v>
      </c>
      <c r="B662" s="5" t="s">
        <v>246</v>
      </c>
      <c r="C662" s="1">
        <f t="shared" si="1437"/>
        <v>326.79738562091501</v>
      </c>
      <c r="D662" s="6" t="s">
        <v>13</v>
      </c>
      <c r="E662" s="16">
        <v>1530</v>
      </c>
      <c r="F662" s="16">
        <v>1543</v>
      </c>
      <c r="G662" s="16">
        <v>1560</v>
      </c>
      <c r="H662" s="2">
        <f t="shared" si="1443"/>
        <v>13</v>
      </c>
      <c r="I662" s="2">
        <f>(IF(D662="SELL",IF(G662="",0,F662-G662),IF(D662="BUY",IF(G662="",0,G662-F662))))</f>
        <v>17</v>
      </c>
      <c r="J662" s="2">
        <f t="shared" ref="J662:J689" si="1444">I662+H662</f>
        <v>30</v>
      </c>
      <c r="K662" s="15">
        <f t="shared" si="1440"/>
        <v>9803.9215686274511</v>
      </c>
    </row>
    <row r="663" spans="1:11" s="14" customFormat="1" ht="15" customHeight="1">
      <c r="A663" s="4">
        <v>43069</v>
      </c>
      <c r="B663" s="5" t="s">
        <v>140</v>
      </c>
      <c r="C663" s="1">
        <f t="shared" si="1437"/>
        <v>522.46603970741899</v>
      </c>
      <c r="D663" s="6" t="s">
        <v>13</v>
      </c>
      <c r="E663" s="16">
        <v>957</v>
      </c>
      <c r="F663" s="16">
        <v>963</v>
      </c>
      <c r="G663" s="16">
        <v>0</v>
      </c>
      <c r="H663" s="2">
        <f t="shared" si="1443"/>
        <v>6</v>
      </c>
      <c r="I663" s="2">
        <v>0</v>
      </c>
      <c r="J663" s="2">
        <f t="shared" si="1444"/>
        <v>6</v>
      </c>
      <c r="K663" s="15">
        <f t="shared" si="1440"/>
        <v>3134.7962382445139</v>
      </c>
    </row>
    <row r="664" spans="1:11" s="14" customFormat="1" ht="15" customHeight="1">
      <c r="A664" s="4">
        <v>43068</v>
      </c>
      <c r="B664" s="5" t="s">
        <v>227</v>
      </c>
      <c r="C664" s="1">
        <f t="shared" si="1437"/>
        <v>334.44816053511704</v>
      </c>
      <c r="D664" s="6" t="s">
        <v>13</v>
      </c>
      <c r="E664" s="16">
        <v>1495</v>
      </c>
      <c r="F664" s="16">
        <v>1507</v>
      </c>
      <c r="G664" s="16">
        <v>0</v>
      </c>
      <c r="H664" s="2">
        <f t="shared" si="1443"/>
        <v>12</v>
      </c>
      <c r="I664" s="2">
        <v>0</v>
      </c>
      <c r="J664" s="2">
        <f t="shared" si="1444"/>
        <v>12</v>
      </c>
      <c r="K664" s="15">
        <f t="shared" si="1440"/>
        <v>4013.3779264214045</v>
      </c>
    </row>
    <row r="665" spans="1:11" s="14" customFormat="1" ht="15" customHeight="1">
      <c r="A665" s="4">
        <v>43067</v>
      </c>
      <c r="B665" s="5" t="s">
        <v>247</v>
      </c>
      <c r="C665" s="1">
        <f t="shared" si="1437"/>
        <v>448.4304932735426</v>
      </c>
      <c r="D665" s="6" t="s">
        <v>13</v>
      </c>
      <c r="E665" s="16">
        <v>1115</v>
      </c>
      <c r="F665" s="16">
        <v>1127</v>
      </c>
      <c r="G665" s="16">
        <v>0</v>
      </c>
      <c r="H665" s="2">
        <f t="shared" si="1443"/>
        <v>12</v>
      </c>
      <c r="I665" s="2">
        <v>0</v>
      </c>
      <c r="J665" s="2">
        <f t="shared" si="1444"/>
        <v>12</v>
      </c>
      <c r="K665" s="15">
        <f t="shared" si="1440"/>
        <v>5381.1659192825109</v>
      </c>
    </row>
    <row r="666" spans="1:11" s="14" customFormat="1" ht="15" customHeight="1">
      <c r="A666" s="4">
        <v>43066</v>
      </c>
      <c r="B666" s="5" t="s">
        <v>247</v>
      </c>
      <c r="C666" s="1">
        <f t="shared" si="1437"/>
        <v>3533.5689045936397</v>
      </c>
      <c r="D666" s="6" t="s">
        <v>13</v>
      </c>
      <c r="E666" s="16">
        <v>141.5</v>
      </c>
      <c r="F666" s="16">
        <v>143</v>
      </c>
      <c r="G666" s="16">
        <v>145</v>
      </c>
      <c r="H666" s="2">
        <f t="shared" si="1443"/>
        <v>1.5</v>
      </c>
      <c r="I666" s="2">
        <f>(IF(D666="SELL",IF(G666="",0,F666-G666),IF(D666="BUY",IF(G666="",0,G666-F666))))</f>
        <v>2</v>
      </c>
      <c r="J666" s="2">
        <f t="shared" si="1444"/>
        <v>3.5</v>
      </c>
      <c r="K666" s="15">
        <f t="shared" si="1440"/>
        <v>12367.49116607774</v>
      </c>
    </row>
    <row r="667" spans="1:11" s="14" customFormat="1" ht="15" customHeight="1">
      <c r="A667" s="4">
        <v>43062</v>
      </c>
      <c r="B667" s="5" t="s">
        <v>248</v>
      </c>
      <c r="C667" s="1">
        <f t="shared" si="1437"/>
        <v>304.32136335970785</v>
      </c>
      <c r="D667" s="6" t="s">
        <v>13</v>
      </c>
      <c r="E667" s="16">
        <v>1643</v>
      </c>
      <c r="F667" s="16">
        <v>1655</v>
      </c>
      <c r="G667" s="16">
        <v>1670</v>
      </c>
      <c r="H667" s="2">
        <f t="shared" si="1443"/>
        <v>12</v>
      </c>
      <c r="I667" s="2">
        <f>(IF(D667="SELL",IF(G667="",0,F667-G667),IF(D667="BUY",IF(G667="",0,G667-F667))))</f>
        <v>15</v>
      </c>
      <c r="J667" s="2">
        <f t="shared" si="1444"/>
        <v>27</v>
      </c>
      <c r="K667" s="15">
        <f t="shared" si="1440"/>
        <v>8216.6768107121115</v>
      </c>
    </row>
    <row r="668" spans="1:11" s="14" customFormat="1" ht="15" customHeight="1">
      <c r="A668" s="4">
        <v>43062</v>
      </c>
      <c r="B668" s="5" t="s">
        <v>240</v>
      </c>
      <c r="C668" s="1">
        <f t="shared" si="1437"/>
        <v>775.19379844961236</v>
      </c>
      <c r="D668" s="6" t="s">
        <v>13</v>
      </c>
      <c r="E668" s="16">
        <v>645</v>
      </c>
      <c r="F668" s="16">
        <v>652</v>
      </c>
      <c r="G668" s="16">
        <v>0</v>
      </c>
      <c r="H668" s="2">
        <f t="shared" si="1443"/>
        <v>7</v>
      </c>
      <c r="I668" s="2">
        <v>0</v>
      </c>
      <c r="J668" s="2">
        <f t="shared" si="1444"/>
        <v>7</v>
      </c>
      <c r="K668" s="15">
        <f t="shared" si="1440"/>
        <v>5426.3565891472863</v>
      </c>
    </row>
    <row r="669" spans="1:11" s="14" customFormat="1" ht="15" customHeight="1">
      <c r="A669" s="4">
        <v>43061</v>
      </c>
      <c r="B669" s="5" t="s">
        <v>215</v>
      </c>
      <c r="C669" s="1">
        <f t="shared" si="1437"/>
        <v>479.84644913627642</v>
      </c>
      <c r="D669" s="6" t="s">
        <v>13</v>
      </c>
      <c r="E669" s="16">
        <v>1042</v>
      </c>
      <c r="F669" s="16">
        <v>1053.9000000000001</v>
      </c>
      <c r="G669" s="16">
        <v>0</v>
      </c>
      <c r="H669" s="2">
        <f t="shared" si="1443"/>
        <v>11.900000000000091</v>
      </c>
      <c r="I669" s="2">
        <v>0</v>
      </c>
      <c r="J669" s="2">
        <f t="shared" si="1444"/>
        <v>11.900000000000091</v>
      </c>
      <c r="K669" s="15">
        <f t="shared" si="1440"/>
        <v>5710.1727447217327</v>
      </c>
    </row>
    <row r="670" spans="1:11" s="14" customFormat="1" ht="15" customHeight="1">
      <c r="A670" s="4">
        <v>43061</v>
      </c>
      <c r="B670" s="5" t="s">
        <v>211</v>
      </c>
      <c r="C670" s="1">
        <f t="shared" si="1437"/>
        <v>442.47787610619469</v>
      </c>
      <c r="D670" s="6" t="s">
        <v>13</v>
      </c>
      <c r="E670" s="16">
        <v>1130</v>
      </c>
      <c r="F670" s="16">
        <v>1140</v>
      </c>
      <c r="G670" s="16">
        <v>1157</v>
      </c>
      <c r="H670" s="2">
        <f t="shared" si="1443"/>
        <v>10</v>
      </c>
      <c r="I670" s="2">
        <f>(IF(D670="SELL",IF(G670="",0,F670-G670),IF(D670="BUY",IF(G670="",0,G670-F670))))</f>
        <v>17</v>
      </c>
      <c r="J670" s="2">
        <f t="shared" si="1444"/>
        <v>27</v>
      </c>
      <c r="K670" s="15">
        <f t="shared" si="1440"/>
        <v>11946.902654867257</v>
      </c>
    </row>
    <row r="671" spans="1:11" s="14" customFormat="1" ht="15" customHeight="1">
      <c r="A671" s="4">
        <v>43060</v>
      </c>
      <c r="B671" s="5" t="s">
        <v>249</v>
      </c>
      <c r="C671" s="1">
        <f t="shared" si="1437"/>
        <v>1098.901098901099</v>
      </c>
      <c r="D671" s="6" t="s">
        <v>13</v>
      </c>
      <c r="E671" s="16">
        <v>455</v>
      </c>
      <c r="F671" s="16">
        <v>459</v>
      </c>
      <c r="G671" s="16">
        <v>0</v>
      </c>
      <c r="H671" s="2">
        <f t="shared" si="1443"/>
        <v>4</v>
      </c>
      <c r="I671" s="2">
        <v>0</v>
      </c>
      <c r="J671" s="2">
        <f t="shared" si="1444"/>
        <v>4</v>
      </c>
      <c r="K671" s="15">
        <f t="shared" si="1440"/>
        <v>4395.6043956043959</v>
      </c>
    </row>
    <row r="672" spans="1:11" s="14" customFormat="1" ht="15" customHeight="1">
      <c r="A672" s="4">
        <v>43060</v>
      </c>
      <c r="B672" s="5" t="s">
        <v>232</v>
      </c>
      <c r="C672" s="1">
        <f t="shared" si="1437"/>
        <v>713.26676176890157</v>
      </c>
      <c r="D672" s="6" t="s">
        <v>13</v>
      </c>
      <c r="E672" s="16">
        <v>701</v>
      </c>
      <c r="F672" s="16">
        <v>706</v>
      </c>
      <c r="G672" s="16">
        <v>0</v>
      </c>
      <c r="H672" s="2">
        <f t="shared" si="1443"/>
        <v>5</v>
      </c>
      <c r="I672" s="2">
        <v>0</v>
      </c>
      <c r="J672" s="2">
        <f t="shared" si="1444"/>
        <v>5</v>
      </c>
      <c r="K672" s="15">
        <f t="shared" si="1440"/>
        <v>3566.333808844508</v>
      </c>
    </row>
    <row r="673" spans="1:11" s="14" customFormat="1" ht="15" customHeight="1">
      <c r="A673" s="4">
        <v>43059</v>
      </c>
      <c r="B673" s="5" t="s">
        <v>249</v>
      </c>
      <c r="C673" s="1">
        <f t="shared" si="1437"/>
        <v>1172.3329425556858</v>
      </c>
      <c r="D673" s="6" t="s">
        <v>16</v>
      </c>
      <c r="E673" s="16">
        <v>426.5</v>
      </c>
      <c r="F673" s="16">
        <v>432</v>
      </c>
      <c r="G673" s="16">
        <v>0</v>
      </c>
      <c r="H673" s="2">
        <f t="shared" si="1443"/>
        <v>-5.5</v>
      </c>
      <c r="I673" s="2">
        <v>0</v>
      </c>
      <c r="J673" s="2">
        <f t="shared" si="1444"/>
        <v>-5.5</v>
      </c>
      <c r="K673" s="15">
        <f t="shared" si="1440"/>
        <v>-6447.8311840562719</v>
      </c>
    </row>
    <row r="674" spans="1:11" s="14" customFormat="1" ht="15" customHeight="1">
      <c r="A674" s="4">
        <v>43059</v>
      </c>
      <c r="B674" s="5" t="s">
        <v>232</v>
      </c>
      <c r="C674" s="1">
        <f t="shared" si="1437"/>
        <v>751.87969924812035</v>
      </c>
      <c r="D674" s="6" t="s">
        <v>13</v>
      </c>
      <c r="E674" s="16">
        <v>665</v>
      </c>
      <c r="F674" s="16">
        <v>670</v>
      </c>
      <c r="G674" s="16">
        <v>680</v>
      </c>
      <c r="H674" s="2">
        <f t="shared" si="1443"/>
        <v>5</v>
      </c>
      <c r="I674" s="2">
        <f>(IF(D674="SELL",IF(G674="",0,F674-G674),IF(D674="BUY",IF(G674="",0,G674-F674))))</f>
        <v>10</v>
      </c>
      <c r="J674" s="2">
        <f t="shared" si="1444"/>
        <v>15</v>
      </c>
      <c r="K674" s="15">
        <f t="shared" si="1440"/>
        <v>11278.195488721805</v>
      </c>
    </row>
    <row r="675" spans="1:11" s="14" customFormat="1" ht="15" customHeight="1">
      <c r="A675" s="4">
        <v>43059</v>
      </c>
      <c r="B675" s="5" t="s">
        <v>235</v>
      </c>
      <c r="C675" s="1">
        <f t="shared" si="1437"/>
        <v>384.61538461538464</v>
      </c>
      <c r="D675" s="6" t="s">
        <v>13</v>
      </c>
      <c r="E675" s="16">
        <v>1300</v>
      </c>
      <c r="F675" s="16">
        <v>1312</v>
      </c>
      <c r="G675" s="16">
        <v>1330</v>
      </c>
      <c r="H675" s="2">
        <f t="shared" si="1443"/>
        <v>12</v>
      </c>
      <c r="I675" s="2">
        <f>(IF(D675="SELL",IF(G675="",0,F675-G675),IF(D675="BUY",IF(G675="",0,G675-F675))))</f>
        <v>18</v>
      </c>
      <c r="J675" s="2">
        <f t="shared" si="1444"/>
        <v>30</v>
      </c>
      <c r="K675" s="15">
        <f t="shared" si="1440"/>
        <v>11538.461538461539</v>
      </c>
    </row>
    <row r="676" spans="1:11" s="14" customFormat="1" ht="15" customHeight="1">
      <c r="A676" s="4">
        <v>43056</v>
      </c>
      <c r="B676" s="5" t="s">
        <v>250</v>
      </c>
      <c r="C676" s="1">
        <f t="shared" si="1437"/>
        <v>625</v>
      </c>
      <c r="D676" s="6" t="s">
        <v>13</v>
      </c>
      <c r="E676" s="16">
        <v>800</v>
      </c>
      <c r="F676" s="16">
        <v>806.8</v>
      </c>
      <c r="G676" s="16">
        <v>0</v>
      </c>
      <c r="H676" s="2">
        <f t="shared" si="1443"/>
        <v>6.7999999999999545</v>
      </c>
      <c r="I676" s="2">
        <v>0</v>
      </c>
      <c r="J676" s="2">
        <f t="shared" si="1444"/>
        <v>6.7999999999999545</v>
      </c>
      <c r="K676" s="15">
        <f t="shared" si="1440"/>
        <v>4249.9999999999718</v>
      </c>
    </row>
    <row r="677" spans="1:11" s="14" customFormat="1" ht="15" customHeight="1">
      <c r="A677" s="4">
        <v>43056</v>
      </c>
      <c r="B677" s="5" t="s">
        <v>39</v>
      </c>
      <c r="C677" s="1">
        <f t="shared" ref="C677:C740" si="1445">500000/E677</f>
        <v>524.65897166841557</v>
      </c>
      <c r="D677" s="6" t="s">
        <v>13</v>
      </c>
      <c r="E677" s="16">
        <v>953</v>
      </c>
      <c r="F677" s="16">
        <v>960</v>
      </c>
      <c r="G677" s="16">
        <v>967.4</v>
      </c>
      <c r="H677" s="2">
        <f t="shared" si="1443"/>
        <v>7</v>
      </c>
      <c r="I677" s="2">
        <f>(IF(D677="SELL",IF(G677="",0,F677-G677),IF(D677="BUY",IF(G677="",0,G677-F677))))</f>
        <v>7.3999999999999773</v>
      </c>
      <c r="J677" s="2">
        <f t="shared" si="1444"/>
        <v>14.399999999999977</v>
      </c>
      <c r="K677" s="15">
        <f t="shared" si="1440"/>
        <v>7555.0891920251725</v>
      </c>
    </row>
    <row r="678" spans="1:11" s="14" customFormat="1" ht="15" customHeight="1">
      <c r="A678" s="4">
        <v>43056</v>
      </c>
      <c r="B678" s="5" t="s">
        <v>22</v>
      </c>
      <c r="C678" s="1">
        <f t="shared" si="1445"/>
        <v>3392.1302578018995</v>
      </c>
      <c r="D678" s="6" t="s">
        <v>13</v>
      </c>
      <c r="E678" s="16">
        <v>147.4</v>
      </c>
      <c r="F678" s="16">
        <v>149.5</v>
      </c>
      <c r="G678" s="16">
        <v>0</v>
      </c>
      <c r="H678" s="2">
        <f t="shared" si="1443"/>
        <v>2.0999999999999943</v>
      </c>
      <c r="I678" s="2">
        <v>0</v>
      </c>
      <c r="J678" s="2">
        <f t="shared" si="1444"/>
        <v>2.0999999999999943</v>
      </c>
      <c r="K678" s="15">
        <f t="shared" si="1440"/>
        <v>7123.4735413839699</v>
      </c>
    </row>
    <row r="679" spans="1:11" s="14" customFormat="1" ht="15" customHeight="1">
      <c r="A679" s="4">
        <v>43055</v>
      </c>
      <c r="B679" s="5" t="s">
        <v>251</v>
      </c>
      <c r="C679" s="1">
        <f t="shared" si="1445"/>
        <v>391.23630672926447</v>
      </c>
      <c r="D679" s="6" t="s">
        <v>13</v>
      </c>
      <c r="E679" s="16">
        <v>1278</v>
      </c>
      <c r="F679" s="16">
        <v>1288</v>
      </c>
      <c r="G679" s="16">
        <v>1300</v>
      </c>
      <c r="H679" s="2">
        <f t="shared" si="1443"/>
        <v>10</v>
      </c>
      <c r="I679" s="2">
        <f>(IF(D679="SELL",IF(G679="",0,F679-G679),IF(D679="BUY",IF(G679="",0,G679-F679))))</f>
        <v>12</v>
      </c>
      <c r="J679" s="2">
        <f t="shared" si="1444"/>
        <v>22</v>
      </c>
      <c r="K679" s="15">
        <f t="shared" si="1440"/>
        <v>8607.1987480438183</v>
      </c>
    </row>
    <row r="680" spans="1:11" s="14" customFormat="1" ht="15" customHeight="1">
      <c r="A680" s="4">
        <v>43054</v>
      </c>
      <c r="B680" s="5" t="s">
        <v>252</v>
      </c>
      <c r="C680" s="1">
        <f t="shared" si="1445"/>
        <v>2673.7967914438505</v>
      </c>
      <c r="D680" s="6" t="s">
        <v>16</v>
      </c>
      <c r="E680" s="16">
        <v>187</v>
      </c>
      <c r="F680" s="16">
        <v>185.75</v>
      </c>
      <c r="G680" s="16">
        <v>597</v>
      </c>
      <c r="H680" s="2">
        <f t="shared" si="1443"/>
        <v>1.25</v>
      </c>
      <c r="I680" s="2">
        <v>0</v>
      </c>
      <c r="J680" s="2">
        <f t="shared" si="1444"/>
        <v>1.25</v>
      </c>
      <c r="K680" s="15">
        <f t="shared" si="1440"/>
        <v>3342.2459893048131</v>
      </c>
    </row>
    <row r="681" spans="1:11" s="14" customFormat="1" ht="15" customHeight="1">
      <c r="A681" s="4">
        <v>43054</v>
      </c>
      <c r="B681" s="5" t="s">
        <v>253</v>
      </c>
      <c r="C681" s="1">
        <f t="shared" si="1445"/>
        <v>1672.2408026755852</v>
      </c>
      <c r="D681" s="6" t="s">
        <v>16</v>
      </c>
      <c r="E681" s="16">
        <v>299</v>
      </c>
      <c r="F681" s="16">
        <v>296.2</v>
      </c>
      <c r="G681" s="16">
        <v>0</v>
      </c>
      <c r="H681" s="2">
        <f t="shared" si="1443"/>
        <v>2.8000000000000114</v>
      </c>
      <c r="I681" s="2">
        <v>0</v>
      </c>
      <c r="J681" s="2">
        <f t="shared" si="1444"/>
        <v>2.8000000000000114</v>
      </c>
      <c r="K681" s="15">
        <f t="shared" si="1440"/>
        <v>4682.2742474916577</v>
      </c>
    </row>
    <row r="682" spans="1:11" s="14" customFormat="1" ht="15" customHeight="1">
      <c r="A682" s="4">
        <v>43053</v>
      </c>
      <c r="B682" s="5" t="s">
        <v>249</v>
      </c>
      <c r="C682" s="1">
        <f t="shared" si="1445"/>
        <v>1052.6315789473683</v>
      </c>
      <c r="D682" s="6" t="s">
        <v>13</v>
      </c>
      <c r="E682" s="16">
        <v>475</v>
      </c>
      <c r="F682" s="16">
        <v>480</v>
      </c>
      <c r="G682" s="16">
        <v>0</v>
      </c>
      <c r="H682" s="2">
        <f t="shared" si="1443"/>
        <v>5</v>
      </c>
      <c r="I682" s="2">
        <v>0</v>
      </c>
      <c r="J682" s="2">
        <f t="shared" si="1444"/>
        <v>5</v>
      </c>
      <c r="K682" s="15">
        <f t="shared" si="1440"/>
        <v>5263.1578947368416</v>
      </c>
    </row>
    <row r="683" spans="1:11" s="14" customFormat="1" ht="15" customHeight="1">
      <c r="A683" s="4">
        <v>43052</v>
      </c>
      <c r="B683" s="5" t="s">
        <v>118</v>
      </c>
      <c r="C683" s="1">
        <f t="shared" si="1445"/>
        <v>854.70085470085473</v>
      </c>
      <c r="D683" s="6" t="s">
        <v>13</v>
      </c>
      <c r="E683" s="16">
        <v>585</v>
      </c>
      <c r="F683" s="16">
        <v>590</v>
      </c>
      <c r="G683" s="16">
        <v>597</v>
      </c>
      <c r="H683" s="2">
        <f t="shared" si="1443"/>
        <v>5</v>
      </c>
      <c r="I683" s="2">
        <f>(IF(D683="SELL",IF(G683="",0,F683-G683),IF(D683="BUY",IF(G683="",0,G683-F683))))</f>
        <v>7</v>
      </c>
      <c r="J683" s="2">
        <f t="shared" si="1444"/>
        <v>12</v>
      </c>
      <c r="K683" s="15">
        <f t="shared" si="1440"/>
        <v>10256.410256410258</v>
      </c>
    </row>
    <row r="684" spans="1:11" s="14" customFormat="1" ht="15" customHeight="1">
      <c r="A684" s="4">
        <v>43052</v>
      </c>
      <c r="B684" s="5" t="s">
        <v>254</v>
      </c>
      <c r="C684" s="1">
        <f t="shared" si="1445"/>
        <v>501.50451354062187</v>
      </c>
      <c r="D684" s="6" t="s">
        <v>13</v>
      </c>
      <c r="E684" s="16">
        <v>997</v>
      </c>
      <c r="F684" s="16">
        <v>1010</v>
      </c>
      <c r="G684" s="16">
        <v>0</v>
      </c>
      <c r="H684" s="2">
        <f t="shared" si="1443"/>
        <v>13</v>
      </c>
      <c r="I684" s="2">
        <v>0</v>
      </c>
      <c r="J684" s="2">
        <f t="shared" si="1444"/>
        <v>13</v>
      </c>
      <c r="K684" s="15">
        <f t="shared" si="1440"/>
        <v>6519.5586760280839</v>
      </c>
    </row>
    <row r="685" spans="1:11" s="14" customFormat="1" ht="15" customHeight="1">
      <c r="A685" s="4">
        <v>43049</v>
      </c>
      <c r="B685" s="5" t="s">
        <v>255</v>
      </c>
      <c r="C685" s="1">
        <f t="shared" si="1445"/>
        <v>2985.0746268656717</v>
      </c>
      <c r="D685" s="6" t="s">
        <v>13</v>
      </c>
      <c r="E685" s="16">
        <v>167.5</v>
      </c>
      <c r="F685" s="16">
        <v>169</v>
      </c>
      <c r="G685" s="16">
        <v>171</v>
      </c>
      <c r="H685" s="2">
        <f t="shared" si="1443"/>
        <v>1.5</v>
      </c>
      <c r="I685" s="2">
        <f>(IF(D685="SELL",IF(G685="",0,F685-G685),IF(D685="BUY",IF(G685="",0,G685-F685))))</f>
        <v>2</v>
      </c>
      <c r="J685" s="2">
        <f t="shared" si="1444"/>
        <v>3.5</v>
      </c>
      <c r="K685" s="15">
        <f t="shared" si="1440"/>
        <v>10447.76119402985</v>
      </c>
    </row>
    <row r="686" spans="1:11" s="14" customFormat="1" ht="15" customHeight="1">
      <c r="A686" s="4">
        <v>43048</v>
      </c>
      <c r="B686" s="5" t="s">
        <v>256</v>
      </c>
      <c r="C686" s="1">
        <f t="shared" si="1445"/>
        <v>497.5124378109453</v>
      </c>
      <c r="D686" s="6" t="s">
        <v>16</v>
      </c>
      <c r="E686" s="16">
        <v>1005</v>
      </c>
      <c r="F686" s="16">
        <v>995</v>
      </c>
      <c r="G686" s="16">
        <v>0</v>
      </c>
      <c r="H686" s="2">
        <f t="shared" si="1443"/>
        <v>10</v>
      </c>
      <c r="I686" s="2">
        <v>0</v>
      </c>
      <c r="J686" s="2">
        <f t="shared" si="1444"/>
        <v>10</v>
      </c>
      <c r="K686" s="15">
        <f t="shared" si="1440"/>
        <v>4975.1243781094527</v>
      </c>
    </row>
    <row r="687" spans="1:11" s="14" customFormat="1" ht="15" customHeight="1">
      <c r="A687" s="4">
        <v>43048</v>
      </c>
      <c r="B687" s="5" t="s">
        <v>257</v>
      </c>
      <c r="C687" s="1">
        <f t="shared" si="1445"/>
        <v>910.74681238615665</v>
      </c>
      <c r="D687" s="6" t="s">
        <v>16</v>
      </c>
      <c r="E687" s="16">
        <v>549</v>
      </c>
      <c r="F687" s="16">
        <v>545</v>
      </c>
      <c r="G687" s="16">
        <v>540</v>
      </c>
      <c r="H687" s="2">
        <f t="shared" si="1443"/>
        <v>4</v>
      </c>
      <c r="I687" s="2">
        <f>(IF(D687="SELL",IF(G687="",0,F687-G687),IF(D687="BUY",IF(G687="",0,G687-F687))))</f>
        <v>5</v>
      </c>
      <c r="J687" s="2">
        <f t="shared" si="1444"/>
        <v>9</v>
      </c>
      <c r="K687" s="15">
        <f t="shared" si="1440"/>
        <v>8196.7213114754104</v>
      </c>
    </row>
    <row r="688" spans="1:11" s="14" customFormat="1" ht="15" customHeight="1">
      <c r="A688" s="4">
        <v>43047</v>
      </c>
      <c r="B688" s="5" t="s">
        <v>258</v>
      </c>
      <c r="C688" s="1">
        <f t="shared" si="1445"/>
        <v>2375.296912114014</v>
      </c>
      <c r="D688" s="6" t="s">
        <v>16</v>
      </c>
      <c r="E688" s="16">
        <v>210.5</v>
      </c>
      <c r="F688" s="16">
        <v>208.5</v>
      </c>
      <c r="G688" s="16">
        <v>206.15</v>
      </c>
      <c r="H688" s="2">
        <f t="shared" si="1443"/>
        <v>2</v>
      </c>
      <c r="I688" s="2">
        <f>(IF(D688="SELL",IF(G688="",0,F688-G688),IF(D688="BUY",IF(G688="",0,G688-F688))))</f>
        <v>2.3499999999999943</v>
      </c>
      <c r="J688" s="2">
        <f t="shared" si="1444"/>
        <v>4.3499999999999943</v>
      </c>
      <c r="K688" s="15">
        <f t="shared" si="1440"/>
        <v>10332.541567695947</v>
      </c>
    </row>
    <row r="689" spans="1:11" s="14" customFormat="1" ht="15" customHeight="1">
      <c r="A689" s="4">
        <v>43046</v>
      </c>
      <c r="B689" s="5" t="s">
        <v>259</v>
      </c>
      <c r="C689" s="1">
        <f t="shared" si="1445"/>
        <v>438.59649122807019</v>
      </c>
      <c r="D689" s="6" t="s">
        <v>13</v>
      </c>
      <c r="E689" s="16">
        <v>1140</v>
      </c>
      <c r="F689" s="16">
        <v>1155</v>
      </c>
      <c r="G689" s="16">
        <v>0</v>
      </c>
      <c r="H689" s="2">
        <f t="shared" si="1443"/>
        <v>15</v>
      </c>
      <c r="I689" s="2">
        <v>0</v>
      </c>
      <c r="J689" s="2">
        <f t="shared" si="1444"/>
        <v>15</v>
      </c>
      <c r="K689" s="15">
        <f t="shared" si="1440"/>
        <v>6578.9473684210525</v>
      </c>
    </row>
    <row r="690" spans="1:11" s="14" customFormat="1" ht="15" customHeight="1">
      <c r="A690" s="4">
        <v>43042</v>
      </c>
      <c r="B690" s="5" t="s">
        <v>260</v>
      </c>
      <c r="C690" s="1">
        <f t="shared" si="1445"/>
        <v>406.5040650406504</v>
      </c>
      <c r="D690" s="6" t="s">
        <v>13</v>
      </c>
      <c r="E690" s="16">
        <v>1230</v>
      </c>
      <c r="F690" s="16">
        <v>1242</v>
      </c>
      <c r="G690" s="16">
        <v>0</v>
      </c>
      <c r="H690" s="2">
        <f t="shared" si="1443"/>
        <v>12</v>
      </c>
      <c r="I690" s="2">
        <v>0</v>
      </c>
      <c r="J690" s="2">
        <v>12</v>
      </c>
      <c r="K690" s="15">
        <f t="shared" si="1440"/>
        <v>4878.0487804878048</v>
      </c>
    </row>
    <row r="691" spans="1:11" s="14" customFormat="1" ht="15" customHeight="1">
      <c r="A691" s="4">
        <v>43042</v>
      </c>
      <c r="B691" s="5" t="s">
        <v>160</v>
      </c>
      <c r="C691" s="1">
        <f t="shared" si="1445"/>
        <v>361.53289949385396</v>
      </c>
      <c r="D691" s="6" t="s">
        <v>13</v>
      </c>
      <c r="E691" s="16">
        <v>1383</v>
      </c>
      <c r="F691" s="16">
        <v>1395</v>
      </c>
      <c r="G691" s="16">
        <v>1408</v>
      </c>
      <c r="H691" s="2">
        <f t="shared" si="1443"/>
        <v>12</v>
      </c>
      <c r="I691" s="2">
        <f>(IF(D691="SELL",IF(G691="",0,F691-G691),IF(D691="BUY",IF(G691="",0,G691-F691))))</f>
        <v>13</v>
      </c>
      <c r="J691" s="2">
        <v>12</v>
      </c>
      <c r="K691" s="15">
        <f t="shared" si="1440"/>
        <v>4338.3947939262471</v>
      </c>
    </row>
    <row r="692" spans="1:11" s="14" customFormat="1" ht="15" customHeight="1">
      <c r="A692" s="4">
        <v>43041</v>
      </c>
      <c r="B692" s="5" t="s">
        <v>92</v>
      </c>
      <c r="C692" s="1">
        <f t="shared" si="1445"/>
        <v>208.33333333333334</v>
      </c>
      <c r="D692" s="6" t="s">
        <v>13</v>
      </c>
      <c r="E692" s="16">
        <v>2400</v>
      </c>
      <c r="F692" s="16">
        <v>2420</v>
      </c>
      <c r="G692" s="16">
        <v>2440</v>
      </c>
      <c r="H692" s="2">
        <f t="shared" si="1443"/>
        <v>20</v>
      </c>
      <c r="I692" s="2">
        <f>(IF(D692="SELL",IF(G692="",0,F692-G692),IF(D692="BUY",IF(G692="",0,G692-F692))))</f>
        <v>20</v>
      </c>
      <c r="J692" s="2">
        <f t="shared" ref="J692:J727" si="1446">I692+H692</f>
        <v>40</v>
      </c>
      <c r="K692" s="15">
        <f t="shared" si="1440"/>
        <v>8333.3333333333339</v>
      </c>
    </row>
    <row r="693" spans="1:11" s="14" customFormat="1" ht="15" customHeight="1">
      <c r="A693" s="4">
        <v>43039</v>
      </c>
      <c r="B693" s="5" t="s">
        <v>261</v>
      </c>
      <c r="C693" s="1">
        <f t="shared" si="1445"/>
        <v>398.40637450199205</v>
      </c>
      <c r="D693" s="6" t="s">
        <v>13</v>
      </c>
      <c r="E693" s="16">
        <v>1255</v>
      </c>
      <c r="F693" s="16">
        <v>1265</v>
      </c>
      <c r="G693" s="16">
        <v>1280</v>
      </c>
      <c r="H693" s="2">
        <f t="shared" si="1443"/>
        <v>10</v>
      </c>
      <c r="I693" s="2">
        <f>(IF(D693="SELL",IF(G693="",0,F693-G693),IF(D693="BUY",IF(G693="",0,G693-F693))))</f>
        <v>15</v>
      </c>
      <c r="J693" s="2">
        <f t="shared" si="1446"/>
        <v>25</v>
      </c>
      <c r="K693" s="15">
        <f t="shared" si="1440"/>
        <v>9960.1593625498008</v>
      </c>
    </row>
    <row r="694" spans="1:11" s="14" customFormat="1" ht="15" customHeight="1">
      <c r="A694" s="4">
        <v>43039</v>
      </c>
      <c r="B694" s="5" t="s">
        <v>133</v>
      </c>
      <c r="C694" s="1">
        <f t="shared" si="1445"/>
        <v>565.29112492933859</v>
      </c>
      <c r="D694" s="6" t="s">
        <v>13</v>
      </c>
      <c r="E694" s="16">
        <v>884.5</v>
      </c>
      <c r="F694" s="16">
        <v>891</v>
      </c>
      <c r="G694" s="16">
        <v>0</v>
      </c>
      <c r="H694" s="2">
        <f t="shared" si="1443"/>
        <v>6.5</v>
      </c>
      <c r="I694" s="2">
        <v>0</v>
      </c>
      <c r="J694" s="2">
        <f t="shared" si="1446"/>
        <v>6.5</v>
      </c>
      <c r="K694" s="15">
        <f t="shared" si="1440"/>
        <v>3674.3923120407007</v>
      </c>
    </row>
    <row r="695" spans="1:11" s="14" customFormat="1" ht="15" customHeight="1">
      <c r="A695" s="4">
        <v>43038</v>
      </c>
      <c r="B695" s="5" t="s">
        <v>104</v>
      </c>
      <c r="C695" s="1">
        <f t="shared" si="1445"/>
        <v>108.53049706967658</v>
      </c>
      <c r="D695" s="6" t="s">
        <v>13</v>
      </c>
      <c r="E695" s="16">
        <v>4607</v>
      </c>
      <c r="F695" s="16">
        <v>4635</v>
      </c>
      <c r="G695" s="16">
        <v>4670</v>
      </c>
      <c r="H695" s="2">
        <f t="shared" si="1443"/>
        <v>28</v>
      </c>
      <c r="I695" s="2">
        <f>(IF(D695="SELL",IF(G695="",0,F695-G695),IF(D695="BUY",IF(G695="",0,G695-F695))))</f>
        <v>35</v>
      </c>
      <c r="J695" s="2">
        <f t="shared" si="1446"/>
        <v>63</v>
      </c>
      <c r="K695" s="15">
        <f t="shared" ref="K695:K727" si="1447">J695*C695</f>
        <v>6837.4213153896253</v>
      </c>
    </row>
    <row r="696" spans="1:11" s="14" customFormat="1" ht="15" customHeight="1">
      <c r="A696" s="4">
        <v>43035</v>
      </c>
      <c r="B696" s="5" t="s">
        <v>105</v>
      </c>
      <c r="C696" s="1">
        <f t="shared" si="1445"/>
        <v>840.33613445378148</v>
      </c>
      <c r="D696" s="6" t="s">
        <v>13</v>
      </c>
      <c r="E696" s="16">
        <v>595</v>
      </c>
      <c r="F696" s="16">
        <v>603</v>
      </c>
      <c r="G696" s="16">
        <v>0</v>
      </c>
      <c r="H696" s="2">
        <f t="shared" si="1443"/>
        <v>8</v>
      </c>
      <c r="I696" s="2">
        <v>0</v>
      </c>
      <c r="J696" s="2">
        <f t="shared" si="1446"/>
        <v>8</v>
      </c>
      <c r="K696" s="15">
        <f t="shared" si="1447"/>
        <v>6722.6890756302519</v>
      </c>
    </row>
    <row r="697" spans="1:11" s="14" customFormat="1" ht="15" customHeight="1">
      <c r="A697" s="4">
        <v>43034</v>
      </c>
      <c r="B697" s="5" t="s">
        <v>262</v>
      </c>
      <c r="C697" s="1">
        <f t="shared" si="1445"/>
        <v>395.25691699604744</v>
      </c>
      <c r="D697" s="6" t="s">
        <v>13</v>
      </c>
      <c r="E697" s="16">
        <v>1265</v>
      </c>
      <c r="F697" s="16">
        <v>1275</v>
      </c>
      <c r="G697" s="16">
        <v>0</v>
      </c>
      <c r="H697" s="2">
        <f t="shared" si="1443"/>
        <v>10</v>
      </c>
      <c r="I697" s="2">
        <v>0</v>
      </c>
      <c r="J697" s="2">
        <f t="shared" si="1446"/>
        <v>10</v>
      </c>
      <c r="K697" s="15">
        <f t="shared" si="1447"/>
        <v>3952.5691699604745</v>
      </c>
    </row>
    <row r="698" spans="1:11" s="14" customFormat="1" ht="15" customHeight="1">
      <c r="A698" s="4">
        <v>43033</v>
      </c>
      <c r="B698" s="5" t="s">
        <v>263</v>
      </c>
      <c r="C698" s="1">
        <f t="shared" si="1445"/>
        <v>961.53846153846155</v>
      </c>
      <c r="D698" s="6" t="s">
        <v>13</v>
      </c>
      <c r="E698" s="16">
        <v>520</v>
      </c>
      <c r="F698" s="16">
        <v>525</v>
      </c>
      <c r="G698" s="16">
        <v>530</v>
      </c>
      <c r="H698" s="2">
        <f t="shared" si="1443"/>
        <v>5</v>
      </c>
      <c r="I698" s="2">
        <f>(IF(D698="SELL",IF(G698="",0,F698-G698),IF(D698="BUY",IF(G698="",0,G698-F698))))</f>
        <v>5</v>
      </c>
      <c r="J698" s="2">
        <f t="shared" si="1446"/>
        <v>10</v>
      </c>
      <c r="K698" s="15">
        <f t="shared" si="1447"/>
        <v>9615.3846153846152</v>
      </c>
    </row>
    <row r="699" spans="1:11" s="14" customFormat="1" ht="15" customHeight="1">
      <c r="A699" s="4">
        <v>43032</v>
      </c>
      <c r="B699" s="5" t="s">
        <v>264</v>
      </c>
      <c r="C699" s="1">
        <f t="shared" si="1445"/>
        <v>1779.3594306049822</v>
      </c>
      <c r="D699" s="6" t="s">
        <v>13</v>
      </c>
      <c r="E699" s="16">
        <v>281</v>
      </c>
      <c r="F699" s="16">
        <v>283.5</v>
      </c>
      <c r="G699" s="16">
        <v>286</v>
      </c>
      <c r="H699" s="2">
        <f t="shared" si="1443"/>
        <v>2.5</v>
      </c>
      <c r="I699" s="2">
        <f>(IF(D699="SELL",IF(G699="",0,F699-G699),IF(D699="BUY",IF(G699="",0,G699-F699))))</f>
        <v>2.5</v>
      </c>
      <c r="J699" s="2">
        <f t="shared" si="1446"/>
        <v>5</v>
      </c>
      <c r="K699" s="15">
        <f t="shared" si="1447"/>
        <v>8896.7971530249106</v>
      </c>
    </row>
    <row r="700" spans="1:11" s="14" customFormat="1" ht="15" customHeight="1">
      <c r="A700" s="4">
        <v>43032</v>
      </c>
      <c r="B700" s="5" t="s">
        <v>265</v>
      </c>
      <c r="C700" s="1">
        <f t="shared" si="1445"/>
        <v>4208.7542087542088</v>
      </c>
      <c r="D700" s="6" t="s">
        <v>13</v>
      </c>
      <c r="E700" s="16">
        <v>118.8</v>
      </c>
      <c r="F700" s="16">
        <v>120</v>
      </c>
      <c r="G700" s="16">
        <v>122</v>
      </c>
      <c r="H700" s="2">
        <f t="shared" si="1443"/>
        <v>1.2000000000000028</v>
      </c>
      <c r="I700" s="2">
        <v>2</v>
      </c>
      <c r="J700" s="2">
        <f t="shared" si="1446"/>
        <v>3.2000000000000028</v>
      </c>
      <c r="K700" s="15">
        <f t="shared" si="1447"/>
        <v>13468.01346801348</v>
      </c>
    </row>
    <row r="701" spans="1:11" s="14" customFormat="1" ht="15" customHeight="1">
      <c r="A701" s="4">
        <v>43025</v>
      </c>
      <c r="B701" s="5" t="s">
        <v>266</v>
      </c>
      <c r="C701" s="1">
        <f t="shared" si="1445"/>
        <v>704.22535211267609</v>
      </c>
      <c r="D701" s="6" t="s">
        <v>13</v>
      </c>
      <c r="E701" s="16">
        <v>710</v>
      </c>
      <c r="F701" s="16">
        <v>717</v>
      </c>
      <c r="G701" s="16">
        <v>0</v>
      </c>
      <c r="H701" s="2">
        <f t="shared" si="1443"/>
        <v>7</v>
      </c>
      <c r="I701" s="2">
        <v>0</v>
      </c>
      <c r="J701" s="2">
        <f t="shared" si="1446"/>
        <v>7</v>
      </c>
      <c r="K701" s="15">
        <f t="shared" si="1447"/>
        <v>4929.5774647887329</v>
      </c>
    </row>
    <row r="702" spans="1:11" s="14" customFormat="1" ht="15" customHeight="1">
      <c r="A702" s="4">
        <v>43021</v>
      </c>
      <c r="B702" s="5" t="s">
        <v>230</v>
      </c>
      <c r="C702" s="1">
        <f t="shared" si="1445"/>
        <v>3109.4527363184079</v>
      </c>
      <c r="D702" s="6" t="s">
        <v>16</v>
      </c>
      <c r="E702" s="16">
        <v>160.80000000000001</v>
      </c>
      <c r="F702" s="16">
        <v>163</v>
      </c>
      <c r="G702" s="16">
        <v>0</v>
      </c>
      <c r="H702" s="2">
        <f t="shared" si="1443"/>
        <v>-2.1999999999999886</v>
      </c>
      <c r="I702" s="2">
        <v>0</v>
      </c>
      <c r="J702" s="2">
        <f t="shared" si="1446"/>
        <v>-2.1999999999999886</v>
      </c>
      <c r="K702" s="15">
        <f t="shared" si="1447"/>
        <v>-6840.7960199004619</v>
      </c>
    </row>
    <row r="703" spans="1:11" s="14" customFormat="1" ht="15" customHeight="1">
      <c r="A703" s="4">
        <v>43021</v>
      </c>
      <c r="B703" s="5" t="s">
        <v>267</v>
      </c>
      <c r="C703" s="1">
        <f t="shared" si="1445"/>
        <v>1984.1269841269841</v>
      </c>
      <c r="D703" s="6" t="s">
        <v>16</v>
      </c>
      <c r="E703" s="16">
        <v>252</v>
      </c>
      <c r="F703" s="16">
        <v>249</v>
      </c>
      <c r="G703" s="16">
        <v>0</v>
      </c>
      <c r="H703" s="2">
        <f t="shared" si="1443"/>
        <v>3</v>
      </c>
      <c r="I703" s="2">
        <v>0</v>
      </c>
      <c r="J703" s="2">
        <f t="shared" si="1446"/>
        <v>3</v>
      </c>
      <c r="K703" s="15">
        <f t="shared" si="1447"/>
        <v>5952.3809523809523</v>
      </c>
    </row>
    <row r="704" spans="1:11" s="14" customFormat="1" ht="15" customHeight="1">
      <c r="A704" s="4">
        <v>43021</v>
      </c>
      <c r="B704" s="5" t="s">
        <v>268</v>
      </c>
      <c r="C704" s="1">
        <f t="shared" si="1445"/>
        <v>920.81031307550643</v>
      </c>
      <c r="D704" s="6" t="s">
        <v>13</v>
      </c>
      <c r="E704" s="16">
        <v>543</v>
      </c>
      <c r="F704" s="16">
        <v>548.9</v>
      </c>
      <c r="G704" s="16">
        <v>0</v>
      </c>
      <c r="H704" s="2">
        <v>5.9</v>
      </c>
      <c r="I704" s="2">
        <v>0</v>
      </c>
      <c r="J704" s="2">
        <f t="shared" si="1446"/>
        <v>5.9</v>
      </c>
      <c r="K704" s="15">
        <f t="shared" si="1447"/>
        <v>5432.7808471454882</v>
      </c>
    </row>
    <row r="705" spans="1:11" s="14" customFormat="1" ht="15" customHeight="1">
      <c r="A705" s="4">
        <v>43020</v>
      </c>
      <c r="B705" s="5" t="s">
        <v>269</v>
      </c>
      <c r="C705" s="1">
        <f t="shared" si="1445"/>
        <v>210.52631578947367</v>
      </c>
      <c r="D705" s="6" t="s">
        <v>13</v>
      </c>
      <c r="E705" s="16">
        <v>2375</v>
      </c>
      <c r="F705" s="16">
        <v>2390</v>
      </c>
      <c r="G705" s="16">
        <v>0</v>
      </c>
      <c r="H705" s="2">
        <v>15</v>
      </c>
      <c r="I705" s="2">
        <v>0</v>
      </c>
      <c r="J705" s="2">
        <f t="shared" si="1446"/>
        <v>15</v>
      </c>
      <c r="K705" s="15">
        <f t="shared" si="1447"/>
        <v>3157.894736842105</v>
      </c>
    </row>
    <row r="706" spans="1:11" s="14" customFormat="1" ht="15" customHeight="1">
      <c r="A706" s="4">
        <v>43020</v>
      </c>
      <c r="B706" s="5" t="s">
        <v>174</v>
      </c>
      <c r="C706" s="1">
        <f t="shared" si="1445"/>
        <v>3709.1988130563795</v>
      </c>
      <c r="D706" s="6" t="s">
        <v>13</v>
      </c>
      <c r="E706" s="16">
        <v>134.80000000000001</v>
      </c>
      <c r="F706" s="16">
        <v>136</v>
      </c>
      <c r="G706" s="16">
        <v>0</v>
      </c>
      <c r="H706" s="2">
        <v>1.2</v>
      </c>
      <c r="I706" s="2">
        <v>0</v>
      </c>
      <c r="J706" s="2">
        <f t="shared" si="1446"/>
        <v>1.2</v>
      </c>
      <c r="K706" s="15">
        <f t="shared" si="1447"/>
        <v>4451.0385756676551</v>
      </c>
    </row>
    <row r="707" spans="1:11" s="14" customFormat="1" ht="15" customHeight="1">
      <c r="A707" s="4">
        <v>43019</v>
      </c>
      <c r="B707" s="5" t="s">
        <v>270</v>
      </c>
      <c r="C707" s="1">
        <f t="shared" si="1445"/>
        <v>2242.1524663677128</v>
      </c>
      <c r="D707" s="6" t="s">
        <v>13</v>
      </c>
      <c r="E707" s="16">
        <v>223</v>
      </c>
      <c r="F707" s="16">
        <v>225</v>
      </c>
      <c r="G707" s="16">
        <v>0</v>
      </c>
      <c r="H707" s="2">
        <v>2</v>
      </c>
      <c r="I707" s="2">
        <v>0</v>
      </c>
      <c r="J707" s="2">
        <f t="shared" si="1446"/>
        <v>2</v>
      </c>
      <c r="K707" s="15">
        <f t="shared" si="1447"/>
        <v>4484.3049327354256</v>
      </c>
    </row>
    <row r="708" spans="1:11" s="14" customFormat="1" ht="15" customHeight="1">
      <c r="A708" s="4">
        <v>43018</v>
      </c>
      <c r="B708" s="5" t="s">
        <v>271</v>
      </c>
      <c r="C708" s="1">
        <f t="shared" si="1445"/>
        <v>649.35064935064941</v>
      </c>
      <c r="D708" s="6" t="s">
        <v>13</v>
      </c>
      <c r="E708" s="16">
        <v>770</v>
      </c>
      <c r="F708" s="16">
        <v>0</v>
      </c>
      <c r="G708" s="16">
        <v>0</v>
      </c>
      <c r="H708" s="2">
        <v>0</v>
      </c>
      <c r="I708" s="2">
        <v>0</v>
      </c>
      <c r="J708" s="2">
        <f t="shared" si="1446"/>
        <v>0</v>
      </c>
      <c r="K708" s="15">
        <f t="shared" si="1447"/>
        <v>0</v>
      </c>
    </row>
    <row r="709" spans="1:11" s="14" customFormat="1" ht="15" customHeight="1">
      <c r="A709" s="4">
        <v>43018</v>
      </c>
      <c r="B709" s="5" t="s">
        <v>153</v>
      </c>
      <c r="C709" s="1">
        <f t="shared" si="1445"/>
        <v>573.39449541284398</v>
      </c>
      <c r="D709" s="6" t="s">
        <v>13</v>
      </c>
      <c r="E709" s="16">
        <v>872</v>
      </c>
      <c r="F709" s="16">
        <v>880</v>
      </c>
      <c r="G709" s="16">
        <v>0</v>
      </c>
      <c r="H709" s="2">
        <f t="shared" ref="H709:H718" si="1448">(IF(D709="SELL",E709-F709,IF(D709="BUY",F709-E709)))</f>
        <v>8</v>
      </c>
      <c r="I709" s="2">
        <v>0</v>
      </c>
      <c r="J709" s="2">
        <f t="shared" si="1446"/>
        <v>8</v>
      </c>
      <c r="K709" s="15">
        <f t="shared" si="1447"/>
        <v>4587.1559633027518</v>
      </c>
    </row>
    <row r="710" spans="1:11" s="14" customFormat="1" ht="15" customHeight="1">
      <c r="A710" s="4">
        <v>43017</v>
      </c>
      <c r="B710" s="5" t="s">
        <v>272</v>
      </c>
      <c r="C710" s="1">
        <f t="shared" si="1445"/>
        <v>303.951367781155</v>
      </c>
      <c r="D710" s="6" t="s">
        <v>13</v>
      </c>
      <c r="E710" s="16">
        <v>1645</v>
      </c>
      <c r="F710" s="16">
        <v>1659</v>
      </c>
      <c r="G710" s="16">
        <v>1680</v>
      </c>
      <c r="H710" s="2">
        <f t="shared" si="1448"/>
        <v>14</v>
      </c>
      <c r="I710" s="2">
        <f>(IF(D710="SELL",IF(G710="",0,F710-G710),IF(D710="BUY",IF(G710="",0,G710-F710))))</f>
        <v>21</v>
      </c>
      <c r="J710" s="2">
        <f t="shared" si="1446"/>
        <v>35</v>
      </c>
      <c r="K710" s="15">
        <f t="shared" si="1447"/>
        <v>10638.297872340425</v>
      </c>
    </row>
    <row r="711" spans="1:11" s="14" customFormat="1" ht="15" customHeight="1">
      <c r="A711" s="4">
        <v>43017</v>
      </c>
      <c r="B711" s="5" t="s">
        <v>273</v>
      </c>
      <c r="C711" s="1">
        <f t="shared" si="1445"/>
        <v>2283.1050228310501</v>
      </c>
      <c r="D711" s="6" t="s">
        <v>13</v>
      </c>
      <c r="E711" s="16">
        <v>219</v>
      </c>
      <c r="F711" s="16">
        <v>221</v>
      </c>
      <c r="G711" s="16">
        <v>0</v>
      </c>
      <c r="H711" s="2">
        <f t="shared" si="1448"/>
        <v>2</v>
      </c>
      <c r="I711" s="2">
        <v>0</v>
      </c>
      <c r="J711" s="2">
        <f t="shared" si="1446"/>
        <v>2</v>
      </c>
      <c r="K711" s="15">
        <f t="shared" si="1447"/>
        <v>4566.2100456621001</v>
      </c>
    </row>
    <row r="712" spans="1:11" s="14" customFormat="1" ht="15" customHeight="1">
      <c r="A712" s="4">
        <v>43014</v>
      </c>
      <c r="B712" s="5" t="s">
        <v>274</v>
      </c>
      <c r="C712" s="1">
        <f t="shared" si="1445"/>
        <v>263.15789473684208</v>
      </c>
      <c r="D712" s="6" t="s">
        <v>13</v>
      </c>
      <c r="E712" s="16">
        <v>1900</v>
      </c>
      <c r="F712" s="16">
        <v>1915</v>
      </c>
      <c r="G712" s="16">
        <v>0</v>
      </c>
      <c r="H712" s="2">
        <f t="shared" si="1448"/>
        <v>15</v>
      </c>
      <c r="I712" s="2">
        <v>0</v>
      </c>
      <c r="J712" s="2">
        <f t="shared" si="1446"/>
        <v>15</v>
      </c>
      <c r="K712" s="15">
        <f t="shared" si="1447"/>
        <v>3947.3684210526312</v>
      </c>
    </row>
    <row r="713" spans="1:11" s="14" customFormat="1" ht="15" customHeight="1">
      <c r="A713" s="4">
        <v>43013</v>
      </c>
      <c r="B713" s="5" t="s">
        <v>275</v>
      </c>
      <c r="C713" s="1">
        <f t="shared" si="1445"/>
        <v>290.69767441860466</v>
      </c>
      <c r="D713" s="6" t="s">
        <v>13</v>
      </c>
      <c r="E713" s="16">
        <v>1720</v>
      </c>
      <c r="F713" s="16">
        <v>1740</v>
      </c>
      <c r="G713" s="16">
        <v>0</v>
      </c>
      <c r="H713" s="2">
        <f t="shared" si="1448"/>
        <v>20</v>
      </c>
      <c r="I713" s="2">
        <v>0</v>
      </c>
      <c r="J713" s="2">
        <f t="shared" si="1446"/>
        <v>20</v>
      </c>
      <c r="K713" s="15">
        <f t="shared" si="1447"/>
        <v>5813.9534883720935</v>
      </c>
    </row>
    <row r="714" spans="1:11" s="14" customFormat="1" ht="15" customHeight="1">
      <c r="A714" s="4">
        <v>43011</v>
      </c>
      <c r="B714" s="5" t="s">
        <v>276</v>
      </c>
      <c r="C714" s="1">
        <f t="shared" si="1445"/>
        <v>351.86488388458832</v>
      </c>
      <c r="D714" s="6" t="s">
        <v>13</v>
      </c>
      <c r="E714" s="16">
        <v>1421</v>
      </c>
      <c r="F714" s="16">
        <v>1434</v>
      </c>
      <c r="G714" s="16">
        <v>0</v>
      </c>
      <c r="H714" s="2">
        <f t="shared" si="1448"/>
        <v>13</v>
      </c>
      <c r="I714" s="2">
        <v>0</v>
      </c>
      <c r="J714" s="2">
        <f t="shared" si="1446"/>
        <v>13</v>
      </c>
      <c r="K714" s="15">
        <f t="shared" si="1447"/>
        <v>4574.243490499648</v>
      </c>
    </row>
    <row r="715" spans="1:11" s="14" customFormat="1" ht="15" customHeight="1">
      <c r="A715" s="4">
        <v>43007</v>
      </c>
      <c r="B715" s="5" t="s">
        <v>277</v>
      </c>
      <c r="C715" s="1">
        <f t="shared" si="1445"/>
        <v>796.17834394904457</v>
      </c>
      <c r="D715" s="6" t="s">
        <v>13</v>
      </c>
      <c r="E715" s="16">
        <v>628</v>
      </c>
      <c r="F715" s="16">
        <v>634</v>
      </c>
      <c r="G715" s="16">
        <v>640</v>
      </c>
      <c r="H715" s="2">
        <f t="shared" si="1448"/>
        <v>6</v>
      </c>
      <c r="I715" s="2">
        <f>(IF(D715="SELL",IF(G715="",0,F715-G715),IF(D715="BUY",IF(G715="",0,G715-F715))))</f>
        <v>6</v>
      </c>
      <c r="J715" s="2">
        <f t="shared" si="1446"/>
        <v>12</v>
      </c>
      <c r="K715" s="15">
        <f t="shared" si="1447"/>
        <v>9554.1401273885349</v>
      </c>
    </row>
    <row r="716" spans="1:11" s="14" customFormat="1" ht="15" customHeight="1">
      <c r="A716" s="4">
        <v>43007</v>
      </c>
      <c r="B716" s="5" t="s">
        <v>273</v>
      </c>
      <c r="C716" s="1">
        <f t="shared" si="1445"/>
        <v>2346.3162834350069</v>
      </c>
      <c r="D716" s="6" t="s">
        <v>13</v>
      </c>
      <c r="E716" s="16">
        <v>213.1</v>
      </c>
      <c r="F716" s="16">
        <v>215</v>
      </c>
      <c r="G716" s="16">
        <v>0</v>
      </c>
      <c r="H716" s="2">
        <f t="shared" si="1448"/>
        <v>1.9000000000000057</v>
      </c>
      <c r="I716" s="2">
        <v>0</v>
      </c>
      <c r="J716" s="2">
        <f t="shared" si="1446"/>
        <v>1.9000000000000057</v>
      </c>
      <c r="K716" s="15">
        <f t="shared" si="1447"/>
        <v>4458.0009385265266</v>
      </c>
    </row>
    <row r="717" spans="1:11" s="14" customFormat="1" ht="15" customHeight="1">
      <c r="A717" s="4">
        <v>43006</v>
      </c>
      <c r="B717" s="5" t="s">
        <v>278</v>
      </c>
      <c r="C717" s="1">
        <f t="shared" si="1445"/>
        <v>393.70078740157481</v>
      </c>
      <c r="D717" s="6" t="s">
        <v>13</v>
      </c>
      <c r="E717" s="16">
        <v>1270</v>
      </c>
      <c r="F717" s="16">
        <v>1280</v>
      </c>
      <c r="G717" s="16">
        <v>0</v>
      </c>
      <c r="H717" s="2">
        <f t="shared" si="1448"/>
        <v>10</v>
      </c>
      <c r="I717" s="2">
        <v>0</v>
      </c>
      <c r="J717" s="2">
        <f t="shared" si="1446"/>
        <v>10</v>
      </c>
      <c r="K717" s="15">
        <f t="shared" si="1447"/>
        <v>3937.0078740157483</v>
      </c>
    </row>
    <row r="718" spans="1:11" s="14" customFormat="1" ht="15" customHeight="1">
      <c r="A718" s="4">
        <v>43006</v>
      </c>
      <c r="B718" s="5" t="s">
        <v>279</v>
      </c>
      <c r="C718" s="1">
        <f t="shared" si="1445"/>
        <v>4405.2863436123343</v>
      </c>
      <c r="D718" s="6" t="s">
        <v>16</v>
      </c>
      <c r="E718" s="16">
        <v>113.5</v>
      </c>
      <c r="F718" s="16">
        <v>112.5</v>
      </c>
      <c r="G718" s="16">
        <v>0</v>
      </c>
      <c r="H718" s="2">
        <f t="shared" si="1448"/>
        <v>1</v>
      </c>
      <c r="I718" s="2">
        <v>0</v>
      </c>
      <c r="J718" s="2">
        <f t="shared" si="1446"/>
        <v>1</v>
      </c>
      <c r="K718" s="15">
        <f t="shared" si="1447"/>
        <v>4405.2863436123343</v>
      </c>
    </row>
    <row r="719" spans="1:11" s="14" customFormat="1" ht="15" customHeight="1">
      <c r="A719" s="4">
        <v>43005</v>
      </c>
      <c r="B719" s="5" t="s">
        <v>280</v>
      </c>
      <c r="C719" s="1">
        <f t="shared" si="1445"/>
        <v>1231.5270935960591</v>
      </c>
      <c r="D719" s="6" t="s">
        <v>13</v>
      </c>
      <c r="E719" s="16">
        <v>406</v>
      </c>
      <c r="F719" s="16">
        <v>0</v>
      </c>
      <c r="G719" s="16">
        <v>0</v>
      </c>
      <c r="H719" s="2">
        <v>0</v>
      </c>
      <c r="I719" s="2">
        <v>0</v>
      </c>
      <c r="J719" s="2">
        <f t="shared" si="1446"/>
        <v>0</v>
      </c>
      <c r="K719" s="15">
        <f t="shared" si="1447"/>
        <v>0</v>
      </c>
    </row>
    <row r="720" spans="1:11" s="14" customFormat="1" ht="15" customHeight="1">
      <c r="A720" s="4">
        <v>43004</v>
      </c>
      <c r="B720" s="5" t="s">
        <v>222</v>
      </c>
      <c r="C720" s="1">
        <f t="shared" si="1445"/>
        <v>497.5124378109453</v>
      </c>
      <c r="D720" s="6" t="s">
        <v>13</v>
      </c>
      <c r="E720" s="16">
        <v>1005</v>
      </c>
      <c r="F720" s="16">
        <v>1012.4</v>
      </c>
      <c r="G720" s="16">
        <v>0</v>
      </c>
      <c r="H720" s="2">
        <f t="shared" ref="H720:H727" si="1449">(IF(D720="SELL",E720-F720,IF(D720="BUY",F720-E720)))</f>
        <v>7.3999999999999773</v>
      </c>
      <c r="I720" s="2">
        <v>0</v>
      </c>
      <c r="J720" s="2">
        <f t="shared" si="1446"/>
        <v>7.3999999999999773</v>
      </c>
      <c r="K720" s="15">
        <f t="shared" si="1447"/>
        <v>3681.5920398009839</v>
      </c>
    </row>
    <row r="721" spans="1:11" s="14" customFormat="1" ht="15" customHeight="1">
      <c r="A721" s="4">
        <v>43000</v>
      </c>
      <c r="B721" s="5" t="s">
        <v>221</v>
      </c>
      <c r="C721" s="1">
        <f t="shared" si="1445"/>
        <v>784.92935635792776</v>
      </c>
      <c r="D721" s="6" t="s">
        <v>16</v>
      </c>
      <c r="E721" s="16">
        <v>637</v>
      </c>
      <c r="F721" s="16">
        <v>630</v>
      </c>
      <c r="G721" s="16">
        <v>0</v>
      </c>
      <c r="H721" s="2">
        <f t="shared" si="1449"/>
        <v>7</v>
      </c>
      <c r="I721" s="2">
        <v>0</v>
      </c>
      <c r="J721" s="2">
        <f t="shared" si="1446"/>
        <v>7</v>
      </c>
      <c r="K721" s="15">
        <f t="shared" si="1447"/>
        <v>5494.5054945054944</v>
      </c>
    </row>
    <row r="722" spans="1:11" s="14" customFormat="1" ht="15" customHeight="1">
      <c r="A722" s="4">
        <v>42999</v>
      </c>
      <c r="B722" s="5" t="s">
        <v>281</v>
      </c>
      <c r="C722" s="1">
        <f t="shared" si="1445"/>
        <v>409.8360655737705</v>
      </c>
      <c r="D722" s="6" t="s">
        <v>13</v>
      </c>
      <c r="E722" s="16">
        <v>1220</v>
      </c>
      <c r="F722" s="16">
        <v>1230</v>
      </c>
      <c r="G722" s="16">
        <v>0</v>
      </c>
      <c r="H722" s="2">
        <f t="shared" si="1449"/>
        <v>10</v>
      </c>
      <c r="I722" s="2">
        <v>0</v>
      </c>
      <c r="J722" s="2">
        <f t="shared" si="1446"/>
        <v>10</v>
      </c>
      <c r="K722" s="15">
        <f t="shared" si="1447"/>
        <v>4098.3606557377052</v>
      </c>
    </row>
    <row r="723" spans="1:11" s="14" customFormat="1" ht="15" customHeight="1">
      <c r="A723" s="4">
        <v>42998</v>
      </c>
      <c r="B723" s="5" t="s">
        <v>282</v>
      </c>
      <c r="C723" s="1">
        <f t="shared" si="1445"/>
        <v>312.5</v>
      </c>
      <c r="D723" s="6" t="s">
        <v>13</v>
      </c>
      <c r="E723" s="16">
        <v>1600</v>
      </c>
      <c r="F723" s="16">
        <v>1580</v>
      </c>
      <c r="G723" s="16">
        <v>0</v>
      </c>
      <c r="H723" s="2">
        <f t="shared" si="1449"/>
        <v>-20</v>
      </c>
      <c r="I723" s="2">
        <v>0</v>
      </c>
      <c r="J723" s="2">
        <f t="shared" si="1446"/>
        <v>-20</v>
      </c>
      <c r="K723" s="15">
        <f t="shared" si="1447"/>
        <v>-6250</v>
      </c>
    </row>
    <row r="724" spans="1:11" s="14" customFormat="1" ht="15" customHeight="1">
      <c r="A724" s="4">
        <v>42997</v>
      </c>
      <c r="B724" s="5" t="s">
        <v>282</v>
      </c>
      <c r="C724" s="1">
        <f t="shared" si="1445"/>
        <v>321.54340836012864</v>
      </c>
      <c r="D724" s="6" t="s">
        <v>13</v>
      </c>
      <c r="E724" s="16">
        <v>1555</v>
      </c>
      <c r="F724" s="16">
        <v>1570</v>
      </c>
      <c r="G724" s="16">
        <v>0</v>
      </c>
      <c r="H724" s="2">
        <f t="shared" si="1449"/>
        <v>15</v>
      </c>
      <c r="I724" s="2">
        <v>0</v>
      </c>
      <c r="J724" s="2">
        <f t="shared" si="1446"/>
        <v>15</v>
      </c>
      <c r="K724" s="15">
        <f t="shared" si="1447"/>
        <v>4823.1511254019297</v>
      </c>
    </row>
    <row r="725" spans="1:11" s="14" customFormat="1" ht="15" customHeight="1">
      <c r="A725" s="4">
        <v>42996</v>
      </c>
      <c r="B725" s="5" t="s">
        <v>279</v>
      </c>
      <c r="C725" s="1">
        <f t="shared" si="1445"/>
        <v>3855.0501156515038</v>
      </c>
      <c r="D725" s="6" t="s">
        <v>13</v>
      </c>
      <c r="E725" s="16">
        <v>129.69999999999999</v>
      </c>
      <c r="F725" s="16">
        <v>131</v>
      </c>
      <c r="G725" s="16">
        <v>133</v>
      </c>
      <c r="H725" s="2">
        <f t="shared" si="1449"/>
        <v>1.3000000000000114</v>
      </c>
      <c r="I725" s="2">
        <f>(IF(D725="SELL",IF(G725="",0,F725-G725),IF(D725="BUY",IF(G725="",0,G725-F725))))</f>
        <v>2</v>
      </c>
      <c r="J725" s="2">
        <f t="shared" si="1446"/>
        <v>3.3000000000000114</v>
      </c>
      <c r="K725" s="15">
        <f t="shared" si="1447"/>
        <v>12721.665381650006</v>
      </c>
    </row>
    <row r="726" spans="1:11" s="14" customFormat="1" ht="15" customHeight="1">
      <c r="A726" s="4">
        <v>42996</v>
      </c>
      <c r="B726" s="5" t="s">
        <v>283</v>
      </c>
      <c r="C726" s="1">
        <f t="shared" si="1445"/>
        <v>754.14781297134243</v>
      </c>
      <c r="D726" s="6" t="s">
        <v>13</v>
      </c>
      <c r="E726" s="16">
        <v>663</v>
      </c>
      <c r="F726" s="16">
        <v>669</v>
      </c>
      <c r="G726" s="16">
        <v>674</v>
      </c>
      <c r="H726" s="2">
        <f t="shared" si="1449"/>
        <v>6</v>
      </c>
      <c r="I726" s="2">
        <f>(IF(D726="SELL",IF(G726="",0,F726-G726),IF(D726="BUY",IF(G726="",0,G726-F726))))</f>
        <v>5</v>
      </c>
      <c r="J726" s="2">
        <f t="shared" si="1446"/>
        <v>11</v>
      </c>
      <c r="K726" s="15">
        <f t="shared" si="1447"/>
        <v>8295.6259426847664</v>
      </c>
    </row>
    <row r="727" spans="1:11" s="14" customFormat="1" ht="15" customHeight="1">
      <c r="A727" s="4">
        <v>42996</v>
      </c>
      <c r="B727" s="5" t="s">
        <v>284</v>
      </c>
      <c r="C727" s="1">
        <f t="shared" si="1445"/>
        <v>2000</v>
      </c>
      <c r="D727" s="6" t="s">
        <v>13</v>
      </c>
      <c r="E727" s="16">
        <v>250</v>
      </c>
      <c r="F727" s="16">
        <v>253</v>
      </c>
      <c r="G727" s="16">
        <v>256</v>
      </c>
      <c r="H727" s="2">
        <f t="shared" si="1449"/>
        <v>3</v>
      </c>
      <c r="I727" s="2">
        <f>(IF(D727="SELL",IF(G727="",0,F727-G727),IF(D727="BUY",IF(G727="",0,G727-F727))))</f>
        <v>3</v>
      </c>
      <c r="J727" s="2">
        <f t="shared" si="1446"/>
        <v>6</v>
      </c>
      <c r="K727" s="15">
        <f t="shared" si="1447"/>
        <v>12000</v>
      </c>
    </row>
    <row r="728" spans="1:11" ht="15" customHeight="1">
      <c r="A728" s="4">
        <v>42995</v>
      </c>
      <c r="B728" s="5" t="s">
        <v>23</v>
      </c>
      <c r="C728" s="1">
        <f t="shared" si="1445"/>
        <v>6024.0963855421687</v>
      </c>
      <c r="D728" s="6" t="s">
        <v>13</v>
      </c>
      <c r="E728" s="16">
        <v>83</v>
      </c>
      <c r="F728" s="16">
        <v>85</v>
      </c>
      <c r="G728" s="16">
        <v>0</v>
      </c>
      <c r="H728" s="2">
        <f t="shared" ref="H728" si="1450">(IF(D728="SELL",E728-F728,IF(D728="BUY",F728-E728)))</f>
        <v>2</v>
      </c>
      <c r="I728" s="2">
        <v>0</v>
      </c>
      <c r="J728" s="2">
        <f t="shared" ref="J728" si="1451">I728+H728</f>
        <v>2</v>
      </c>
      <c r="K728" s="3">
        <f t="shared" ref="K728" si="1452">J728*C728</f>
        <v>12048.192771084337</v>
      </c>
    </row>
    <row r="729" spans="1:11" ht="15" customHeight="1">
      <c r="A729" s="4">
        <v>42995</v>
      </c>
      <c r="B729" s="5" t="s">
        <v>120</v>
      </c>
      <c r="C729" s="1">
        <f t="shared" si="1445"/>
        <v>5376.3440860215051</v>
      </c>
      <c r="D729" s="6" t="s">
        <v>13</v>
      </c>
      <c r="E729" s="16">
        <v>93</v>
      </c>
      <c r="F729" s="16">
        <v>96</v>
      </c>
      <c r="G729" s="16">
        <v>0</v>
      </c>
      <c r="H729" s="2">
        <f t="shared" ref="H729" si="1453">(IF(D729="SELL",E729-F729,IF(D729="BUY",F729-E729)))</f>
        <v>3</v>
      </c>
      <c r="I729" s="2">
        <v>0</v>
      </c>
      <c r="J729" s="2">
        <f t="shared" ref="J729" si="1454">I729+H729</f>
        <v>3</v>
      </c>
      <c r="K729" s="3">
        <f t="shared" ref="K729" si="1455">J729*C729</f>
        <v>16129.032258064515</v>
      </c>
    </row>
    <row r="730" spans="1:11" ht="15" customHeight="1">
      <c r="A730" s="4">
        <v>42991</v>
      </c>
      <c r="B730" s="5" t="s">
        <v>97</v>
      </c>
      <c r="C730" s="1">
        <f t="shared" si="1445"/>
        <v>3869.9690402476785</v>
      </c>
      <c r="D730" s="6" t="s">
        <v>13</v>
      </c>
      <c r="E730" s="16">
        <v>129.19999999999999</v>
      </c>
      <c r="F730" s="16">
        <v>131</v>
      </c>
      <c r="G730" s="16">
        <v>0</v>
      </c>
      <c r="H730" s="2">
        <f t="shared" ref="H730" si="1456">(IF(D730="SELL",E730-F730,IF(D730="BUY",F730-E730)))</f>
        <v>1.8000000000000114</v>
      </c>
      <c r="I730" s="2">
        <v>0</v>
      </c>
      <c r="J730" s="2">
        <f t="shared" ref="J730" si="1457">I730+H730</f>
        <v>1.8000000000000114</v>
      </c>
      <c r="K730" s="3">
        <f t="shared" ref="K730" si="1458">J730*C730</f>
        <v>6965.944272445865</v>
      </c>
    </row>
    <row r="731" spans="1:11" ht="15" customHeight="1">
      <c r="A731" s="4">
        <v>42989</v>
      </c>
      <c r="B731" s="5" t="s">
        <v>118</v>
      </c>
      <c r="C731" s="1">
        <f t="shared" si="1445"/>
        <v>742.83167434259394</v>
      </c>
      <c r="D731" s="6" t="s">
        <v>13</v>
      </c>
      <c r="E731" s="16">
        <v>673.1</v>
      </c>
      <c r="F731" s="16">
        <v>682.65</v>
      </c>
      <c r="G731" s="16">
        <v>0</v>
      </c>
      <c r="H731" s="2">
        <f t="shared" ref="H731" si="1459">(IF(D731="SELL",E731-F731,IF(D731="BUY",F731-E731)))</f>
        <v>9.5499999999999545</v>
      </c>
      <c r="I731" s="2">
        <v>0</v>
      </c>
      <c r="J731" s="2">
        <f t="shared" ref="J731" si="1460">I731+H731</f>
        <v>9.5499999999999545</v>
      </c>
      <c r="K731" s="3">
        <f t="shared" ref="K731" si="1461">J731*C731</f>
        <v>7094.0424899717382</v>
      </c>
    </row>
    <row r="732" spans="1:11" ht="15" customHeight="1">
      <c r="A732" s="4">
        <v>42985</v>
      </c>
      <c r="B732" s="5" t="s">
        <v>118</v>
      </c>
      <c r="C732" s="1">
        <f t="shared" si="1445"/>
        <v>746.26865671641792</v>
      </c>
      <c r="D732" s="6" t="s">
        <v>13</v>
      </c>
      <c r="E732" s="16">
        <v>670</v>
      </c>
      <c r="F732" s="16">
        <v>682</v>
      </c>
      <c r="G732" s="16">
        <v>694</v>
      </c>
      <c r="H732" s="2">
        <f t="shared" ref="H732" si="1462">(IF(D732="SELL",E732-F732,IF(D732="BUY",F732-E732)))</f>
        <v>12</v>
      </c>
      <c r="I732" s="2">
        <v>13</v>
      </c>
      <c r="J732" s="2">
        <f t="shared" ref="J732" si="1463">I732+H732</f>
        <v>25</v>
      </c>
      <c r="K732" s="3">
        <f t="shared" ref="K732" si="1464">J732*C732</f>
        <v>18656.716417910447</v>
      </c>
    </row>
    <row r="733" spans="1:11" ht="15" customHeight="1">
      <c r="A733" s="4">
        <v>42984</v>
      </c>
      <c r="B733" s="5" t="s">
        <v>117</v>
      </c>
      <c r="C733" s="1">
        <f t="shared" si="1445"/>
        <v>3138.731952291274</v>
      </c>
      <c r="D733" s="6" t="s">
        <v>13</v>
      </c>
      <c r="E733" s="16">
        <v>159.30000000000001</v>
      </c>
      <c r="F733" s="16">
        <v>162.5</v>
      </c>
      <c r="G733" s="16">
        <v>0</v>
      </c>
      <c r="H733" s="2">
        <f t="shared" ref="H733" si="1465">(IF(D733="SELL",E733-F733,IF(D733="BUY",F733-E733)))</f>
        <v>3.1999999999999886</v>
      </c>
      <c r="I733" s="2">
        <v>0</v>
      </c>
      <c r="J733" s="2">
        <f t="shared" ref="J733:J734" si="1466">I733+H733</f>
        <v>3.1999999999999886</v>
      </c>
      <c r="K733" s="3">
        <f t="shared" ref="K733:K734" si="1467">J733*C733</f>
        <v>10043.942247332041</v>
      </c>
    </row>
    <row r="734" spans="1:11" ht="15" customHeight="1">
      <c r="A734" s="4">
        <v>42982</v>
      </c>
      <c r="B734" s="5" t="s">
        <v>116</v>
      </c>
      <c r="C734" s="1">
        <f t="shared" si="1445"/>
        <v>4273.5042735042734</v>
      </c>
      <c r="D734" s="6" t="s">
        <v>16</v>
      </c>
      <c r="E734" s="16">
        <v>117</v>
      </c>
      <c r="F734" s="16">
        <v>116</v>
      </c>
      <c r="G734" s="16">
        <v>0</v>
      </c>
      <c r="H734" s="2">
        <f t="shared" ref="H734:H735" si="1468">(IF(D734="SELL",E734-F734,IF(D734="BUY",F734-E734)))</f>
        <v>1</v>
      </c>
      <c r="I734" s="2">
        <v>0</v>
      </c>
      <c r="J734" s="2">
        <f t="shared" si="1466"/>
        <v>1</v>
      </c>
      <c r="K734" s="3">
        <f t="shared" si="1467"/>
        <v>4273.5042735042734</v>
      </c>
    </row>
    <row r="735" spans="1:11" ht="15" customHeight="1">
      <c r="A735" s="4">
        <v>42979</v>
      </c>
      <c r="B735" s="5" t="s">
        <v>115</v>
      </c>
      <c r="C735" s="1">
        <f t="shared" si="1445"/>
        <v>754.37537718768863</v>
      </c>
      <c r="D735" s="6" t="s">
        <v>13</v>
      </c>
      <c r="E735" s="16">
        <v>662.8</v>
      </c>
      <c r="F735" s="16">
        <v>669.6</v>
      </c>
      <c r="G735" s="16">
        <v>0</v>
      </c>
      <c r="H735" s="2">
        <f t="shared" si="1468"/>
        <v>6.8000000000000682</v>
      </c>
      <c r="I735" s="2">
        <v>0</v>
      </c>
      <c r="J735" s="2">
        <f t="shared" ref="J735" si="1469">I735+H735</f>
        <v>6.8000000000000682</v>
      </c>
      <c r="K735" s="3">
        <f t="shared" ref="K735" si="1470">J735*C735</f>
        <v>5129.752564876334</v>
      </c>
    </row>
    <row r="736" spans="1:11" ht="15" customHeight="1">
      <c r="A736" s="4">
        <v>42978</v>
      </c>
      <c r="B736" s="5" t="s">
        <v>114</v>
      </c>
      <c r="C736" s="1">
        <f t="shared" si="1445"/>
        <v>333.60021350413666</v>
      </c>
      <c r="D736" s="6" t="s">
        <v>13</v>
      </c>
      <c r="E736" s="16">
        <v>1498.8</v>
      </c>
      <c r="F736" s="16">
        <v>1519</v>
      </c>
      <c r="G736" s="16">
        <v>1542</v>
      </c>
      <c r="H736" s="2">
        <f t="shared" ref="H736" si="1471">(IF(D736="SELL",E736-F736,IF(D736="BUY",F736-E736)))</f>
        <v>20.200000000000045</v>
      </c>
      <c r="I736" s="2">
        <v>13</v>
      </c>
      <c r="J736" s="2">
        <f t="shared" ref="J736" si="1472">I736+H736</f>
        <v>33.200000000000045</v>
      </c>
      <c r="K736" s="3">
        <f t="shared" ref="K736" si="1473">J736*C736</f>
        <v>11075.527088337352</v>
      </c>
    </row>
    <row r="737" spans="1:11" ht="15" customHeight="1">
      <c r="A737" s="4">
        <v>42977</v>
      </c>
      <c r="B737" s="5" t="s">
        <v>113</v>
      </c>
      <c r="C737" s="1">
        <f t="shared" si="1445"/>
        <v>1703.5775127768313</v>
      </c>
      <c r="D737" s="6" t="s">
        <v>13</v>
      </c>
      <c r="E737" s="16">
        <v>293.5</v>
      </c>
      <c r="F737" s="16">
        <v>297</v>
      </c>
      <c r="G737" s="16">
        <v>0</v>
      </c>
      <c r="H737" s="2">
        <f t="shared" ref="H737" si="1474">(IF(D737="SELL",E737-F737,IF(D737="BUY",F737-E737)))</f>
        <v>3.5</v>
      </c>
      <c r="I737" s="2">
        <v>0</v>
      </c>
      <c r="J737" s="2">
        <f t="shared" ref="J737" si="1475">I737+H737</f>
        <v>3.5</v>
      </c>
      <c r="K737" s="3">
        <f t="shared" ref="K737" si="1476">J737*C737</f>
        <v>5962.5212947189093</v>
      </c>
    </row>
    <row r="738" spans="1:11" ht="15" customHeight="1">
      <c r="A738" s="4">
        <v>41145</v>
      </c>
      <c r="B738" s="5" t="s">
        <v>112</v>
      </c>
      <c r="C738" s="1">
        <f t="shared" si="1445"/>
        <v>690.41701187517253</v>
      </c>
      <c r="D738" s="6" t="s">
        <v>13</v>
      </c>
      <c r="E738" s="16">
        <v>724.2</v>
      </c>
      <c r="F738" s="16">
        <v>734</v>
      </c>
      <c r="G738" s="16">
        <v>0</v>
      </c>
      <c r="H738" s="2">
        <f t="shared" ref="H738" si="1477">(IF(D738="SELL",E738-F738,IF(D738="BUY",F738-E738)))</f>
        <v>9.7999999999999545</v>
      </c>
      <c r="I738" s="2">
        <v>0</v>
      </c>
      <c r="J738" s="2">
        <f t="shared" ref="J738" si="1478">I738+H738</f>
        <v>9.7999999999999545</v>
      </c>
      <c r="K738" s="3">
        <f t="shared" ref="K738" si="1479">J738*C738</f>
        <v>6766.0867163766598</v>
      </c>
    </row>
    <row r="739" spans="1:11" ht="15" customHeight="1">
      <c r="A739" s="4">
        <v>42969</v>
      </c>
      <c r="B739" s="5" t="s">
        <v>43</v>
      </c>
      <c r="C739" s="1">
        <f t="shared" si="1445"/>
        <v>728.86297376093296</v>
      </c>
      <c r="D739" s="6" t="s">
        <v>13</v>
      </c>
      <c r="E739" s="16">
        <v>686</v>
      </c>
      <c r="F739" s="16">
        <v>690.5</v>
      </c>
      <c r="G739" s="16">
        <v>0</v>
      </c>
      <c r="H739" s="2">
        <f t="shared" ref="H739" si="1480">(IF(D739="SELL",E739-F739,IF(D739="BUY",F739-E739)))</f>
        <v>4.5</v>
      </c>
      <c r="I739" s="2">
        <v>0</v>
      </c>
      <c r="J739" s="2">
        <f t="shared" ref="J739" si="1481">I739+H739</f>
        <v>4.5</v>
      </c>
      <c r="K739" s="3">
        <f t="shared" ref="K739" si="1482">J739*C739</f>
        <v>3279.8833819241981</v>
      </c>
    </row>
    <row r="740" spans="1:11" ht="15" customHeight="1">
      <c r="A740" s="4">
        <v>42968</v>
      </c>
      <c r="B740" s="5" t="s">
        <v>111</v>
      </c>
      <c r="C740" s="1">
        <f t="shared" si="1445"/>
        <v>2439.0243902439024</v>
      </c>
      <c r="D740" s="6" t="s">
        <v>16</v>
      </c>
      <c r="E740" s="16">
        <v>205</v>
      </c>
      <c r="F740" s="16">
        <v>202.5</v>
      </c>
      <c r="G740" s="16">
        <v>0</v>
      </c>
      <c r="H740" s="2">
        <f t="shared" ref="H740" si="1483">(IF(D740="SELL",E740-F740,IF(D740="BUY",F740-E740)))</f>
        <v>2.5</v>
      </c>
      <c r="I740" s="2">
        <v>0</v>
      </c>
      <c r="J740" s="2">
        <f t="shared" ref="J740" si="1484">I740+H740</f>
        <v>2.5</v>
      </c>
      <c r="K740" s="3">
        <f t="shared" ref="K740" si="1485">J740*C740</f>
        <v>6097.5609756097565</v>
      </c>
    </row>
    <row r="741" spans="1:11" s="8" customFormat="1" ht="15" customHeight="1">
      <c r="A741" s="4">
        <v>42965</v>
      </c>
      <c r="B741" s="5" t="s">
        <v>110</v>
      </c>
      <c r="C741" s="1">
        <f t="shared" ref="C741:C804" si="1486">500000/E741</f>
        <v>334.44816053511704</v>
      </c>
      <c r="D741" s="6" t="s">
        <v>16</v>
      </c>
      <c r="E741" s="16">
        <v>1495</v>
      </c>
      <c r="F741" s="16">
        <v>1482</v>
      </c>
      <c r="G741" s="16">
        <v>0</v>
      </c>
      <c r="H741" s="2">
        <f t="shared" ref="H741" si="1487">(IF(D741="SELL",E741-F741,IF(D741="BUY",F741-E741)))</f>
        <v>13</v>
      </c>
      <c r="I741" s="2">
        <v>0</v>
      </c>
      <c r="J741" s="2">
        <f t="shared" ref="J741" si="1488">I741+H741</f>
        <v>13</v>
      </c>
      <c r="K741" s="3">
        <f t="shared" ref="K741" si="1489">J741*C741</f>
        <v>4347.826086956522</v>
      </c>
    </row>
    <row r="742" spans="1:11" s="8" customFormat="1" ht="15" customHeight="1">
      <c r="A742" s="4">
        <v>42964</v>
      </c>
      <c r="B742" s="5" t="s">
        <v>109</v>
      </c>
      <c r="C742" s="1">
        <f t="shared" si="1486"/>
        <v>1392.757660167131</v>
      </c>
      <c r="D742" s="6" t="s">
        <v>13</v>
      </c>
      <c r="E742" s="16">
        <v>359</v>
      </c>
      <c r="F742" s="16">
        <v>364</v>
      </c>
      <c r="G742" s="16">
        <v>0</v>
      </c>
      <c r="H742" s="2">
        <f t="shared" ref="H742" si="1490">(IF(D742="SELL",E742-F742,IF(D742="BUY",F742-E742)))</f>
        <v>5</v>
      </c>
      <c r="I742" s="2">
        <v>0</v>
      </c>
      <c r="J742" s="2">
        <f t="shared" ref="J742" si="1491">I742+H742</f>
        <v>5</v>
      </c>
      <c r="K742" s="3">
        <f t="shared" ref="K742" si="1492">J742*C742</f>
        <v>6963.7883008356548</v>
      </c>
    </row>
    <row r="743" spans="1:11" s="8" customFormat="1" ht="15" customHeight="1">
      <c r="A743" s="4">
        <v>42961</v>
      </c>
      <c r="B743" s="5" t="s">
        <v>108</v>
      </c>
      <c r="C743" s="1">
        <f t="shared" si="1486"/>
        <v>367.64705882352939</v>
      </c>
      <c r="D743" s="6" t="s">
        <v>13</v>
      </c>
      <c r="E743" s="16">
        <v>1360</v>
      </c>
      <c r="F743" s="16">
        <v>1375</v>
      </c>
      <c r="G743" s="16">
        <v>0</v>
      </c>
      <c r="H743" s="2">
        <f t="shared" ref="H743" si="1493">(IF(D743="SELL",E743-F743,IF(D743="BUY",F743-E743)))</f>
        <v>15</v>
      </c>
      <c r="I743" s="2">
        <v>0</v>
      </c>
      <c r="J743" s="2">
        <f t="shared" ref="J743" si="1494">I743+H743</f>
        <v>15</v>
      </c>
      <c r="K743" s="3">
        <f t="shared" ref="K743" si="1495">J743*C743</f>
        <v>5514.7058823529405</v>
      </c>
    </row>
    <row r="744" spans="1:11" s="8" customFormat="1" ht="15" customHeight="1">
      <c r="A744" s="4">
        <v>42957</v>
      </c>
      <c r="B744" s="5" t="s">
        <v>107</v>
      </c>
      <c r="C744" s="1">
        <f t="shared" si="1486"/>
        <v>198.4126984126984</v>
      </c>
      <c r="D744" s="6" t="s">
        <v>16</v>
      </c>
      <c r="E744" s="16">
        <v>2520</v>
      </c>
      <c r="F744" s="16">
        <v>2495</v>
      </c>
      <c r="G744" s="16">
        <v>0</v>
      </c>
      <c r="H744" s="2">
        <f>(IF(D744="SELL",E744-F744,IF(D744="BUY",F744-E744)))</f>
        <v>25</v>
      </c>
      <c r="I744" s="2">
        <v>0</v>
      </c>
      <c r="J744" s="2">
        <f t="shared" ref="J744" si="1496">I744+H744</f>
        <v>25</v>
      </c>
      <c r="K744" s="3">
        <f t="shared" ref="K744" si="1497">J744*C744</f>
        <v>4960.3174603174602</v>
      </c>
    </row>
    <row r="745" spans="1:11" s="8" customFormat="1" ht="15" customHeight="1">
      <c r="A745" s="4">
        <v>42956</v>
      </c>
      <c r="B745" s="5" t="s">
        <v>106</v>
      </c>
      <c r="C745" s="1">
        <f t="shared" si="1486"/>
        <v>294.9852507374631</v>
      </c>
      <c r="D745" s="6" t="s">
        <v>16</v>
      </c>
      <c r="E745" s="16">
        <v>1695</v>
      </c>
      <c r="F745" s="16">
        <v>1682</v>
      </c>
      <c r="G745" s="16">
        <v>0</v>
      </c>
      <c r="H745" s="2">
        <f t="shared" ref="H745" si="1498">(IF(D745="SELL",E745-F745,IF(D745="BUY",F745-E745)))</f>
        <v>13</v>
      </c>
      <c r="I745" s="2">
        <v>0</v>
      </c>
      <c r="J745" s="2">
        <f t="shared" ref="J745" si="1499">I745+H745</f>
        <v>13</v>
      </c>
      <c r="K745" s="3">
        <f t="shared" ref="K745" si="1500">J745*C745</f>
        <v>3834.8082595870205</v>
      </c>
    </row>
    <row r="746" spans="1:11" s="8" customFormat="1" ht="15" customHeight="1">
      <c r="A746" s="4">
        <v>42956</v>
      </c>
      <c r="B746" s="5" t="s">
        <v>105</v>
      </c>
      <c r="C746" s="1">
        <f t="shared" si="1486"/>
        <v>787.40157480314963</v>
      </c>
      <c r="D746" s="6" t="s">
        <v>13</v>
      </c>
      <c r="E746" s="16">
        <v>635</v>
      </c>
      <c r="F746" s="16">
        <v>639.95000000000005</v>
      </c>
      <c r="G746" s="16">
        <v>0</v>
      </c>
      <c r="H746" s="2">
        <f t="shared" ref="H746" si="1501">(IF(D746="SELL",E746-F746,IF(D746="BUY",F746-E746)))</f>
        <v>4.9500000000000455</v>
      </c>
      <c r="I746" s="2">
        <v>0</v>
      </c>
      <c r="J746" s="2">
        <f t="shared" ref="J746" si="1502">I746+H746</f>
        <v>4.9500000000000455</v>
      </c>
      <c r="K746" s="3">
        <f t="shared" ref="K746" si="1503">J746*C746</f>
        <v>3897.6377952756266</v>
      </c>
    </row>
    <row r="747" spans="1:11" s="8" customFormat="1" ht="15" customHeight="1">
      <c r="A747" s="4">
        <v>42954</v>
      </c>
      <c r="B747" s="5" t="s">
        <v>104</v>
      </c>
      <c r="C747" s="1">
        <f t="shared" si="1486"/>
        <v>120.33694344163658</v>
      </c>
      <c r="D747" s="6" t="s">
        <v>16</v>
      </c>
      <c r="E747" s="16">
        <v>4155</v>
      </c>
      <c r="F747" s="16">
        <v>4105</v>
      </c>
      <c r="G747" s="16">
        <v>0</v>
      </c>
      <c r="H747" s="2">
        <f t="shared" ref="H747" si="1504">(IF(D747="SELL",E747-F747,IF(D747="BUY",F747-E747)))</f>
        <v>50</v>
      </c>
      <c r="I747" s="2">
        <v>0</v>
      </c>
      <c r="J747" s="2">
        <f t="shared" ref="J747" si="1505">I747+H747</f>
        <v>50</v>
      </c>
      <c r="K747" s="3">
        <f t="shared" ref="K747" si="1506">J747*C747</f>
        <v>6016.8471720818288</v>
      </c>
    </row>
    <row r="748" spans="1:11" s="7" customFormat="1" ht="15" customHeight="1">
      <c r="A748" s="4">
        <v>42950</v>
      </c>
      <c r="B748" s="5" t="s">
        <v>103</v>
      </c>
      <c r="C748" s="1">
        <f t="shared" si="1486"/>
        <v>3558.7188612099644</v>
      </c>
      <c r="D748" s="6">
        <v>142</v>
      </c>
      <c r="E748" s="16">
        <v>140.5</v>
      </c>
      <c r="F748" s="16">
        <v>400</v>
      </c>
      <c r="G748" s="16">
        <v>0</v>
      </c>
      <c r="H748" s="2">
        <v>1.5</v>
      </c>
      <c r="I748" s="2">
        <v>0</v>
      </c>
      <c r="J748" s="2">
        <f t="shared" ref="J748" si="1507">I748+H748</f>
        <v>1.5</v>
      </c>
      <c r="K748" s="3">
        <f t="shared" ref="K748" si="1508">J748*C748</f>
        <v>5338.0782918149471</v>
      </c>
    </row>
    <row r="749" spans="1:11" s="7" customFormat="1" ht="15" customHeight="1">
      <c r="A749" s="4">
        <v>42933</v>
      </c>
      <c r="B749" s="5" t="s">
        <v>33</v>
      </c>
      <c r="C749" s="1">
        <f t="shared" si="1486"/>
        <v>1298.7012987012988</v>
      </c>
      <c r="D749" s="6" t="s">
        <v>16</v>
      </c>
      <c r="E749" s="16">
        <v>385</v>
      </c>
      <c r="F749" s="16">
        <v>375</v>
      </c>
      <c r="G749" s="16">
        <v>0</v>
      </c>
      <c r="H749" s="2">
        <f t="shared" ref="H749" si="1509">(IF(D749="SELL",E749-F749,IF(D749="BUY",F749-E749)))</f>
        <v>10</v>
      </c>
      <c r="I749" s="2">
        <v>0</v>
      </c>
      <c r="J749" s="2">
        <f t="shared" ref="J749" si="1510">I749+H749</f>
        <v>10</v>
      </c>
      <c r="K749" s="3">
        <f t="shared" ref="K749" si="1511">J749*C749</f>
        <v>12987.012987012988</v>
      </c>
    </row>
    <row r="750" spans="1:11" s="7" customFormat="1" ht="15" customHeight="1">
      <c r="A750" s="4">
        <v>42930</v>
      </c>
      <c r="B750" s="5" t="s">
        <v>33</v>
      </c>
      <c r="C750" s="1">
        <f t="shared" si="1486"/>
        <v>1216.5450121654501</v>
      </c>
      <c r="D750" s="6" t="s">
        <v>16</v>
      </c>
      <c r="E750" s="16">
        <v>411</v>
      </c>
      <c r="F750" s="16">
        <v>400</v>
      </c>
      <c r="G750" s="16">
        <v>0</v>
      </c>
      <c r="H750" s="2">
        <f t="shared" ref="H750" si="1512">(IF(D750="SELL",E750-F750,IF(D750="BUY",F750-E750)))</f>
        <v>11</v>
      </c>
      <c r="I750" s="2">
        <v>0</v>
      </c>
      <c r="J750" s="2">
        <f t="shared" ref="J750" si="1513">I750+H750</f>
        <v>11</v>
      </c>
      <c r="K750" s="3">
        <f t="shared" ref="K750" si="1514">J750*C750</f>
        <v>13381.995133819952</v>
      </c>
    </row>
    <row r="751" spans="1:11" s="7" customFormat="1" ht="15" customHeight="1">
      <c r="A751" s="4">
        <v>42930</v>
      </c>
      <c r="B751" s="5" t="s">
        <v>52</v>
      </c>
      <c r="C751" s="1">
        <f t="shared" si="1486"/>
        <v>689.65517241379314</v>
      </c>
      <c r="D751" s="6" t="s">
        <v>13</v>
      </c>
      <c r="E751" s="16">
        <v>725</v>
      </c>
      <c r="F751" s="16">
        <v>735</v>
      </c>
      <c r="G751" s="16">
        <v>0</v>
      </c>
      <c r="H751" s="2">
        <f t="shared" ref="H751" si="1515">(IF(D751="SELL",E751-F751,IF(D751="BUY",F751-E751)))</f>
        <v>10</v>
      </c>
      <c r="I751" s="2">
        <v>0</v>
      </c>
      <c r="J751" s="2">
        <f t="shared" ref="J751" si="1516">I751+H751</f>
        <v>10</v>
      </c>
      <c r="K751" s="3">
        <f t="shared" ref="K751" si="1517">J751*C751</f>
        <v>6896.5517241379312</v>
      </c>
    </row>
    <row r="752" spans="1:11" s="7" customFormat="1" ht="15" customHeight="1">
      <c r="A752" s="4">
        <v>42929</v>
      </c>
      <c r="B752" s="5" t="s">
        <v>32</v>
      </c>
      <c r="C752" s="1">
        <f t="shared" si="1486"/>
        <v>5952.3809523809523</v>
      </c>
      <c r="D752" s="6" t="s">
        <v>13</v>
      </c>
      <c r="E752" s="16">
        <v>84</v>
      </c>
      <c r="F752" s="16">
        <v>85</v>
      </c>
      <c r="G752" s="16">
        <v>0</v>
      </c>
      <c r="H752" s="2">
        <f t="shared" ref="H752" si="1518">(IF(D752="SELL",E752-F752,IF(D752="BUY",F752-E752)))</f>
        <v>1</v>
      </c>
      <c r="I752" s="2">
        <v>0</v>
      </c>
      <c r="J752" s="2">
        <f t="shared" ref="J752" si="1519">I752+H752</f>
        <v>1</v>
      </c>
      <c r="K752" s="3">
        <f t="shared" ref="K752" si="1520">J752*C752</f>
        <v>5952.3809523809523</v>
      </c>
    </row>
    <row r="753" spans="1:11" s="7" customFormat="1" ht="15" customHeight="1">
      <c r="A753" s="4">
        <v>42929</v>
      </c>
      <c r="B753" s="5" t="s">
        <v>31</v>
      </c>
      <c r="C753" s="1">
        <f t="shared" si="1486"/>
        <v>757.57575757575762</v>
      </c>
      <c r="D753" s="6" t="s">
        <v>13</v>
      </c>
      <c r="E753" s="16">
        <v>660</v>
      </c>
      <c r="F753" s="16">
        <v>652</v>
      </c>
      <c r="G753" s="16">
        <v>0</v>
      </c>
      <c r="H753" s="2">
        <f t="shared" ref="H753" si="1521">(IF(D753="SELL",E753-F753,IF(D753="BUY",F753-E753)))</f>
        <v>-8</v>
      </c>
      <c r="I753" s="2">
        <v>0</v>
      </c>
      <c r="J753" s="2">
        <f t="shared" ref="J753" si="1522">I753+H753</f>
        <v>-8</v>
      </c>
      <c r="K753" s="3">
        <f t="shared" ref="K753" si="1523">J753*C753</f>
        <v>-6060.606060606061</v>
      </c>
    </row>
    <row r="754" spans="1:11" s="7" customFormat="1" ht="15" customHeight="1">
      <c r="A754" s="4">
        <v>42928</v>
      </c>
      <c r="B754" s="5" t="s">
        <v>24</v>
      </c>
      <c r="C754" s="1">
        <f t="shared" si="1486"/>
        <v>5854.8009367681498</v>
      </c>
      <c r="D754" s="6" t="s">
        <v>13</v>
      </c>
      <c r="E754" s="16">
        <v>85.4</v>
      </c>
      <c r="F754" s="16">
        <v>86.4</v>
      </c>
      <c r="G754" s="16">
        <v>0</v>
      </c>
      <c r="H754" s="2">
        <f t="shared" ref="H754" si="1524">(IF(D754="SELL",E754-F754,IF(D754="BUY",F754-E754)))</f>
        <v>1</v>
      </c>
      <c r="I754" s="2">
        <v>0</v>
      </c>
      <c r="J754" s="2">
        <f t="shared" ref="J754" si="1525">I754+H754</f>
        <v>1</v>
      </c>
      <c r="K754" s="3">
        <f t="shared" ref="K754" si="1526">J754*C754</f>
        <v>5854.8009367681498</v>
      </c>
    </row>
    <row r="755" spans="1:11" s="7" customFormat="1" ht="15" customHeight="1">
      <c r="A755" s="4">
        <v>42928</v>
      </c>
      <c r="B755" s="5" t="s">
        <v>33</v>
      </c>
      <c r="C755" s="1">
        <f t="shared" si="1486"/>
        <v>1233.0456226880394</v>
      </c>
      <c r="D755" s="6" t="s">
        <v>13</v>
      </c>
      <c r="E755" s="16">
        <v>405.5</v>
      </c>
      <c r="F755" s="16">
        <v>405.5</v>
      </c>
      <c r="G755" s="16">
        <v>0</v>
      </c>
      <c r="H755" s="2">
        <f t="shared" ref="H755" si="1527">(IF(D755="SELL",E755-F755,IF(D755="BUY",F755-E755)))</f>
        <v>0</v>
      </c>
      <c r="I755" s="2">
        <v>0</v>
      </c>
      <c r="J755" s="2">
        <f t="shared" ref="J755" si="1528">I755+H755</f>
        <v>0</v>
      </c>
      <c r="K755" s="3">
        <f t="shared" ref="K755" si="1529">J755*C755</f>
        <v>0</v>
      </c>
    </row>
    <row r="756" spans="1:11" s="7" customFormat="1" ht="15" customHeight="1">
      <c r="A756" s="4">
        <v>42927</v>
      </c>
      <c r="B756" s="5" t="s">
        <v>34</v>
      </c>
      <c r="C756" s="1">
        <f t="shared" si="1486"/>
        <v>1086.9565217391305</v>
      </c>
      <c r="D756" s="6" t="s">
        <v>16</v>
      </c>
      <c r="E756" s="16">
        <v>460</v>
      </c>
      <c r="F756" s="16">
        <v>460</v>
      </c>
      <c r="G756" s="16">
        <v>0</v>
      </c>
      <c r="H756" s="2">
        <f t="shared" ref="H756" si="1530">(IF(D756="SELL",E756-F756,IF(D756="BUY",F756-E756)))</f>
        <v>0</v>
      </c>
      <c r="I756" s="2">
        <v>0</v>
      </c>
      <c r="J756" s="2">
        <f t="shared" ref="J756" si="1531">I756+H756</f>
        <v>0</v>
      </c>
      <c r="K756" s="3">
        <f t="shared" ref="K756" si="1532">J756*C756</f>
        <v>0</v>
      </c>
    </row>
    <row r="757" spans="1:11" s="7" customFormat="1" ht="15" customHeight="1">
      <c r="A757" s="4">
        <v>42927</v>
      </c>
      <c r="B757" s="5" t="s">
        <v>35</v>
      </c>
      <c r="C757" s="1">
        <f t="shared" si="1486"/>
        <v>1455.6040756914119</v>
      </c>
      <c r="D757" s="6" t="s">
        <v>16</v>
      </c>
      <c r="E757" s="16">
        <v>343.5</v>
      </c>
      <c r="F757" s="16">
        <v>343.5</v>
      </c>
      <c r="G757" s="16">
        <v>0</v>
      </c>
      <c r="H757" s="2">
        <f t="shared" ref="H757" si="1533">(IF(D757="SELL",E757-F757,IF(D757="BUY",F757-E757)))</f>
        <v>0</v>
      </c>
      <c r="I757" s="2">
        <v>0</v>
      </c>
      <c r="J757" s="2">
        <f t="shared" ref="J757" si="1534">I757+H757</f>
        <v>0</v>
      </c>
      <c r="K757" s="3">
        <f t="shared" ref="K757" si="1535">J757*C757</f>
        <v>0</v>
      </c>
    </row>
    <row r="758" spans="1:11" s="7" customFormat="1" ht="15" customHeight="1">
      <c r="A758" s="4">
        <v>42923</v>
      </c>
      <c r="B758" s="5" t="s">
        <v>33</v>
      </c>
      <c r="C758" s="1">
        <f t="shared" si="1486"/>
        <v>1474.9262536873157</v>
      </c>
      <c r="D758" s="6" t="s">
        <v>13</v>
      </c>
      <c r="E758" s="16">
        <v>339</v>
      </c>
      <c r="F758" s="16">
        <v>339</v>
      </c>
      <c r="G758" s="16">
        <v>0</v>
      </c>
      <c r="H758" s="2">
        <f t="shared" ref="H758" si="1536">(IF(D758="SELL",E758-F758,IF(D758="BUY",F758-E758)))</f>
        <v>0</v>
      </c>
      <c r="I758" s="2">
        <v>0</v>
      </c>
      <c r="J758" s="2">
        <f t="shared" ref="J758" si="1537">I758+H758</f>
        <v>0</v>
      </c>
      <c r="K758" s="3">
        <f t="shared" ref="K758" si="1538">J758*C758</f>
        <v>0</v>
      </c>
    </row>
    <row r="759" spans="1:11" s="7" customFormat="1" ht="15" customHeight="1">
      <c r="A759" s="4">
        <v>42922</v>
      </c>
      <c r="B759" s="5" t="s">
        <v>33</v>
      </c>
      <c r="C759" s="1">
        <f t="shared" si="1486"/>
        <v>2832.8611898016998</v>
      </c>
      <c r="D759" s="6" t="s">
        <v>13</v>
      </c>
      <c r="E759" s="16">
        <v>176.5</v>
      </c>
      <c r="F759" s="16">
        <v>179</v>
      </c>
      <c r="G759" s="16">
        <v>0</v>
      </c>
      <c r="H759" s="2">
        <f t="shared" ref="H759" si="1539">(IF(D759="SELL",E759-F759,IF(D759="BUY",F759-E759)))</f>
        <v>2.5</v>
      </c>
      <c r="I759" s="2">
        <v>0</v>
      </c>
      <c r="J759" s="2">
        <f t="shared" ref="J759" si="1540">I759+H759</f>
        <v>2.5</v>
      </c>
      <c r="K759" s="3">
        <f t="shared" ref="K759" si="1541">J759*C759</f>
        <v>7082.1529745042499</v>
      </c>
    </row>
    <row r="760" spans="1:11" s="7" customFormat="1" ht="15" customHeight="1">
      <c r="A760" s="4">
        <v>42922</v>
      </c>
      <c r="B760" s="5" t="s">
        <v>14</v>
      </c>
      <c r="C760" s="1">
        <f t="shared" si="1486"/>
        <v>1795.3321364452424</v>
      </c>
      <c r="D760" s="6" t="s">
        <v>13</v>
      </c>
      <c r="E760" s="16">
        <v>278.5</v>
      </c>
      <c r="F760" s="16">
        <v>280.5</v>
      </c>
      <c r="G760" s="16">
        <v>0</v>
      </c>
      <c r="H760" s="2">
        <f t="shared" ref="H760" si="1542">(IF(D760="SELL",E760-F760,IF(D760="BUY",F760-E760)))</f>
        <v>2</v>
      </c>
      <c r="I760" s="2">
        <v>0</v>
      </c>
      <c r="J760" s="2">
        <f t="shared" ref="J760" si="1543">I760+H760</f>
        <v>2</v>
      </c>
      <c r="K760" s="3">
        <f t="shared" ref="K760" si="1544">J760*C760</f>
        <v>3590.6642728904849</v>
      </c>
    </row>
    <row r="761" spans="1:11" s="7" customFormat="1" ht="15" customHeight="1">
      <c r="A761" s="4">
        <v>42921</v>
      </c>
      <c r="B761" s="5" t="s">
        <v>21</v>
      </c>
      <c r="C761" s="1">
        <f t="shared" si="1486"/>
        <v>813.00813008130081</v>
      </c>
      <c r="D761" s="6" t="s">
        <v>13</v>
      </c>
      <c r="E761" s="16">
        <v>615</v>
      </c>
      <c r="F761" s="16">
        <v>615</v>
      </c>
      <c r="G761" s="16">
        <v>0</v>
      </c>
      <c r="H761" s="2">
        <f t="shared" ref="H761" si="1545">(IF(D761="SELL",E761-F761,IF(D761="BUY",F761-E761)))</f>
        <v>0</v>
      </c>
      <c r="I761" s="2">
        <v>0</v>
      </c>
      <c r="J761" s="2">
        <f t="shared" ref="J761" si="1546">I761+H761</f>
        <v>0</v>
      </c>
      <c r="K761" s="3">
        <f t="shared" ref="K761" si="1547">J761*C761</f>
        <v>0</v>
      </c>
    </row>
    <row r="762" spans="1:11" s="7" customFormat="1" ht="15" customHeight="1">
      <c r="A762" s="4">
        <v>42920</v>
      </c>
      <c r="B762" s="5" t="s">
        <v>36</v>
      </c>
      <c r="C762" s="1">
        <f t="shared" si="1486"/>
        <v>625</v>
      </c>
      <c r="D762" s="6" t="s">
        <v>13</v>
      </c>
      <c r="E762" s="16">
        <v>800</v>
      </c>
      <c r="F762" s="16">
        <v>800</v>
      </c>
      <c r="G762" s="16">
        <v>0</v>
      </c>
      <c r="H762" s="2">
        <f t="shared" ref="H762" si="1548">(IF(D762="SELL",E762-F762,IF(D762="BUY",F762-E762)))</f>
        <v>0</v>
      </c>
      <c r="I762" s="2">
        <v>0</v>
      </c>
      <c r="J762" s="2">
        <f t="shared" ref="J762" si="1549">I762+H762</f>
        <v>0</v>
      </c>
      <c r="K762" s="3">
        <f t="shared" ref="K762" si="1550">J762*C762</f>
        <v>0</v>
      </c>
    </row>
    <row r="763" spans="1:11" s="7" customFormat="1" ht="15" customHeight="1">
      <c r="A763" s="4">
        <v>42920</v>
      </c>
      <c r="B763" s="5" t="s">
        <v>37</v>
      </c>
      <c r="C763" s="1">
        <f t="shared" si="1486"/>
        <v>342.46575342465752</v>
      </c>
      <c r="D763" s="6" t="s">
        <v>13</v>
      </c>
      <c r="E763" s="16">
        <v>1460</v>
      </c>
      <c r="F763" s="16">
        <v>1460</v>
      </c>
      <c r="G763" s="16">
        <v>0</v>
      </c>
      <c r="H763" s="2">
        <f t="shared" ref="H763" si="1551">(IF(D763="SELL",E763-F763,IF(D763="BUY",F763-E763)))</f>
        <v>0</v>
      </c>
      <c r="I763" s="2">
        <v>0</v>
      </c>
      <c r="J763" s="2">
        <f t="shared" ref="J763" si="1552">I763+H763</f>
        <v>0</v>
      </c>
      <c r="K763" s="3">
        <f t="shared" ref="K763" si="1553">J763*C763</f>
        <v>0</v>
      </c>
    </row>
    <row r="764" spans="1:11" s="7" customFormat="1" ht="15" customHeight="1">
      <c r="A764" s="4">
        <v>42916</v>
      </c>
      <c r="B764" s="5" t="s">
        <v>38</v>
      </c>
      <c r="C764" s="1">
        <f t="shared" si="1486"/>
        <v>625</v>
      </c>
      <c r="D764" s="6" t="s">
        <v>13</v>
      </c>
      <c r="E764" s="16">
        <v>800</v>
      </c>
      <c r="F764" s="16">
        <v>810</v>
      </c>
      <c r="G764" s="16">
        <v>0</v>
      </c>
      <c r="H764" s="2">
        <f t="shared" ref="H764" si="1554">(IF(D764="SELL",E764-F764,IF(D764="BUY",F764-E764)))</f>
        <v>10</v>
      </c>
      <c r="I764" s="2">
        <v>0</v>
      </c>
      <c r="J764" s="2">
        <f t="shared" ref="J764" si="1555">I764+H764</f>
        <v>10</v>
      </c>
      <c r="K764" s="3">
        <f t="shared" ref="K764" si="1556">J764*C764</f>
        <v>6250</v>
      </c>
    </row>
    <row r="765" spans="1:11" s="7" customFormat="1" ht="15" customHeight="1">
      <c r="A765" s="4">
        <v>42916</v>
      </c>
      <c r="B765" s="5" t="s">
        <v>30</v>
      </c>
      <c r="C765" s="1">
        <f t="shared" si="1486"/>
        <v>1992.0318725099601</v>
      </c>
      <c r="D765" s="6" t="s">
        <v>13</v>
      </c>
      <c r="E765" s="16">
        <v>251</v>
      </c>
      <c r="F765" s="16">
        <v>251</v>
      </c>
      <c r="G765" s="16">
        <v>0</v>
      </c>
      <c r="H765" s="2">
        <f t="shared" ref="H765" si="1557">(IF(D765="SELL",E765-F765,IF(D765="BUY",F765-E765)))</f>
        <v>0</v>
      </c>
      <c r="I765" s="2">
        <v>0</v>
      </c>
      <c r="J765" s="2">
        <f t="shared" ref="J765" si="1558">I765+H765</f>
        <v>0</v>
      </c>
      <c r="K765" s="3">
        <f t="shared" ref="K765" si="1559">J765*C765</f>
        <v>0</v>
      </c>
    </row>
    <row r="766" spans="1:11" s="7" customFormat="1" ht="15" customHeight="1">
      <c r="A766" s="4">
        <v>42909</v>
      </c>
      <c r="B766" s="5" t="s">
        <v>29</v>
      </c>
      <c r="C766" s="1">
        <f t="shared" si="1486"/>
        <v>18181.81818181818</v>
      </c>
      <c r="D766" s="6" t="s">
        <v>13</v>
      </c>
      <c r="E766" s="16">
        <v>27.5</v>
      </c>
      <c r="F766" s="16">
        <v>28</v>
      </c>
      <c r="G766" s="16">
        <v>0</v>
      </c>
      <c r="H766" s="2">
        <f t="shared" ref="H766" si="1560">(IF(D766="SELL",E766-F766,IF(D766="BUY",F766-E766)))</f>
        <v>0.5</v>
      </c>
      <c r="I766" s="2">
        <v>0</v>
      </c>
      <c r="J766" s="2">
        <f t="shared" ref="J766" si="1561">I766+H766</f>
        <v>0.5</v>
      </c>
      <c r="K766" s="3">
        <f t="shared" ref="K766" si="1562">J766*C766</f>
        <v>9090.9090909090901</v>
      </c>
    </row>
    <row r="767" spans="1:11" s="7" customFormat="1" ht="15" customHeight="1">
      <c r="A767" s="4">
        <v>42908</v>
      </c>
      <c r="B767" s="5" t="s">
        <v>19</v>
      </c>
      <c r="C767" s="1">
        <f t="shared" si="1486"/>
        <v>290.69767441860466</v>
      </c>
      <c r="D767" s="6" t="s">
        <v>13</v>
      </c>
      <c r="E767" s="16">
        <v>1720</v>
      </c>
      <c r="F767" s="16">
        <v>1730</v>
      </c>
      <c r="G767" s="16">
        <v>1743</v>
      </c>
      <c r="H767" s="2">
        <f t="shared" ref="H767" si="1563">(IF(D767="SELL",E767-F767,IF(D767="BUY",F767-E767)))</f>
        <v>10</v>
      </c>
      <c r="I767" s="2">
        <v>13</v>
      </c>
      <c r="J767" s="2">
        <f t="shared" ref="J767" si="1564">I767+H767</f>
        <v>23</v>
      </c>
      <c r="K767" s="3">
        <f t="shared" ref="K767" si="1565">J767*C767</f>
        <v>6686.0465116279074</v>
      </c>
    </row>
    <row r="768" spans="1:11" s="7" customFormat="1" ht="15" customHeight="1">
      <c r="A768" s="4">
        <v>42907</v>
      </c>
      <c r="B768" s="5" t="s">
        <v>28</v>
      </c>
      <c r="C768" s="1">
        <f t="shared" si="1486"/>
        <v>454.54545454545456</v>
      </c>
      <c r="D768" s="6" t="s">
        <v>13</v>
      </c>
      <c r="E768" s="16">
        <v>1100</v>
      </c>
      <c r="F768" s="16">
        <v>1100</v>
      </c>
      <c r="G768" s="16">
        <v>0</v>
      </c>
      <c r="H768" s="2">
        <f t="shared" ref="H768" si="1566">(IF(D768="SELL",E768-F768,IF(D768="BUY",F768-E768)))</f>
        <v>0</v>
      </c>
      <c r="I768" s="2">
        <v>0</v>
      </c>
      <c r="J768" s="2">
        <f t="shared" ref="J768" si="1567">I768+H768</f>
        <v>0</v>
      </c>
      <c r="K768" s="3">
        <f t="shared" ref="K768" si="1568">J768*C768</f>
        <v>0</v>
      </c>
    </row>
    <row r="769" spans="1:11" s="7" customFormat="1" ht="15" customHeight="1">
      <c r="A769" s="4">
        <v>42902</v>
      </c>
      <c r="B769" s="5" t="s">
        <v>25</v>
      </c>
      <c r="C769" s="1">
        <f t="shared" si="1486"/>
        <v>1275.5102040816328</v>
      </c>
      <c r="D769" s="6" t="s">
        <v>16</v>
      </c>
      <c r="E769" s="16">
        <v>392</v>
      </c>
      <c r="F769" s="16">
        <v>392</v>
      </c>
      <c r="G769" s="16">
        <v>0</v>
      </c>
      <c r="H769" s="2">
        <f t="shared" ref="H769:H770" si="1569">(IF(D769="SELL",E769-F769,IF(D769="BUY",F769-E769)))</f>
        <v>0</v>
      </c>
      <c r="I769" s="2">
        <v>0</v>
      </c>
      <c r="J769" s="2">
        <f t="shared" ref="J769:J770" si="1570">I769+H769</f>
        <v>0</v>
      </c>
      <c r="K769" s="3">
        <f t="shared" ref="K769:K770" si="1571">J769*C769</f>
        <v>0</v>
      </c>
    </row>
    <row r="770" spans="1:11" s="7" customFormat="1" ht="15" customHeight="1">
      <c r="A770" s="4">
        <v>42907</v>
      </c>
      <c r="B770" s="5" t="s">
        <v>28</v>
      </c>
      <c r="C770" s="1">
        <f t="shared" si="1486"/>
        <v>421.94092827004221</v>
      </c>
      <c r="D770" s="6" t="s">
        <v>16</v>
      </c>
      <c r="E770" s="16">
        <v>1185</v>
      </c>
      <c r="F770" s="16">
        <v>1185</v>
      </c>
      <c r="G770" s="16">
        <v>0</v>
      </c>
      <c r="H770" s="2">
        <f t="shared" si="1569"/>
        <v>0</v>
      </c>
      <c r="I770" s="2">
        <v>0</v>
      </c>
      <c r="J770" s="2">
        <f t="shared" si="1570"/>
        <v>0</v>
      </c>
      <c r="K770" s="3">
        <f t="shared" si="1571"/>
        <v>0</v>
      </c>
    </row>
    <row r="771" spans="1:11" s="7" customFormat="1" ht="15" customHeight="1">
      <c r="A771" s="4">
        <v>42900</v>
      </c>
      <c r="B771" s="5" t="s">
        <v>28</v>
      </c>
      <c r="C771" s="1">
        <f t="shared" si="1486"/>
        <v>526.31578947368416</v>
      </c>
      <c r="D771" s="6" t="s">
        <v>13</v>
      </c>
      <c r="E771" s="16">
        <v>950</v>
      </c>
      <c r="F771" s="16">
        <v>960</v>
      </c>
      <c r="G771" s="16">
        <v>0</v>
      </c>
      <c r="H771" s="2">
        <f t="shared" ref="H771" si="1572">(IF(D771="SELL",E771-F771,IF(D771="BUY",F771-E771)))</f>
        <v>10</v>
      </c>
      <c r="I771" s="2">
        <v>0</v>
      </c>
      <c r="J771" s="2">
        <f t="shared" ref="J771" si="1573">I771+H771</f>
        <v>10</v>
      </c>
      <c r="K771" s="3">
        <f t="shared" ref="K771" si="1574">J771*C771</f>
        <v>5263.1578947368416</v>
      </c>
    </row>
    <row r="772" spans="1:11" s="7" customFormat="1" ht="15" customHeight="1">
      <c r="A772" s="4">
        <v>42900</v>
      </c>
      <c r="B772" s="5" t="s">
        <v>26</v>
      </c>
      <c r="C772" s="1">
        <f t="shared" si="1486"/>
        <v>2127.6595744680849</v>
      </c>
      <c r="D772" s="6" t="s">
        <v>13</v>
      </c>
      <c r="E772" s="16">
        <v>235</v>
      </c>
      <c r="F772" s="16">
        <v>237</v>
      </c>
      <c r="G772" s="16">
        <v>0</v>
      </c>
      <c r="H772" s="2">
        <f t="shared" ref="H772" si="1575">(IF(D772="SELL",E772-F772,IF(D772="BUY",F772-E772)))</f>
        <v>2</v>
      </c>
      <c r="I772" s="2">
        <v>0</v>
      </c>
      <c r="J772" s="2">
        <f t="shared" ref="J772" si="1576">I772+H772</f>
        <v>2</v>
      </c>
      <c r="K772" s="3">
        <f t="shared" ref="K772" si="1577">J772*C772</f>
        <v>4255.3191489361698</v>
      </c>
    </row>
    <row r="773" spans="1:11" s="7" customFormat="1" ht="15" customHeight="1">
      <c r="A773" s="4">
        <v>42899</v>
      </c>
      <c r="B773" s="5" t="s">
        <v>39</v>
      </c>
      <c r="C773" s="1">
        <f t="shared" si="1486"/>
        <v>467.28971962616822</v>
      </c>
      <c r="D773" s="6" t="s">
        <v>13</v>
      </c>
      <c r="E773" s="16">
        <v>1070</v>
      </c>
      <c r="F773" s="16">
        <v>1070</v>
      </c>
      <c r="G773" s="16">
        <v>0</v>
      </c>
      <c r="H773" s="2">
        <f t="shared" ref="H773" si="1578">(IF(D773="SELL",E773-F773,IF(D773="BUY",F773-E773)))</f>
        <v>0</v>
      </c>
      <c r="I773" s="2">
        <v>0</v>
      </c>
      <c r="J773" s="2">
        <f t="shared" ref="J773" si="1579">I773+H773</f>
        <v>0</v>
      </c>
      <c r="K773" s="3">
        <f t="shared" ref="K773" si="1580">J773*C773</f>
        <v>0</v>
      </c>
    </row>
    <row r="774" spans="1:11" s="7" customFormat="1" ht="15" customHeight="1">
      <c r="A774" s="4">
        <v>42895</v>
      </c>
      <c r="B774" s="5" t="s">
        <v>40</v>
      </c>
      <c r="C774" s="1">
        <f t="shared" si="1486"/>
        <v>371.74721189591077</v>
      </c>
      <c r="D774" s="6" t="s">
        <v>13</v>
      </c>
      <c r="E774" s="16">
        <v>1345</v>
      </c>
      <c r="F774" s="16">
        <v>1345</v>
      </c>
      <c r="G774" s="16">
        <v>0</v>
      </c>
      <c r="H774" s="2">
        <f t="shared" ref="H774" si="1581">(IF(D774="SELL",E774-F774,IF(D774="BUY",F774-E774)))</f>
        <v>0</v>
      </c>
      <c r="I774" s="2">
        <v>0</v>
      </c>
      <c r="J774" s="2">
        <f t="shared" ref="J774" si="1582">I774+H774</f>
        <v>0</v>
      </c>
      <c r="K774" s="3">
        <f t="shared" ref="K774" si="1583">J774*C774</f>
        <v>0</v>
      </c>
    </row>
    <row r="775" spans="1:11" s="7" customFormat="1" ht="15" customHeight="1">
      <c r="A775" s="4">
        <v>42893</v>
      </c>
      <c r="B775" s="5" t="s">
        <v>20</v>
      </c>
      <c r="C775" s="1">
        <f t="shared" si="1486"/>
        <v>974.65886939571146</v>
      </c>
      <c r="D775" s="6" t="s">
        <v>13</v>
      </c>
      <c r="E775" s="16">
        <v>513</v>
      </c>
      <c r="F775" s="16">
        <v>513</v>
      </c>
      <c r="G775" s="16">
        <v>0</v>
      </c>
      <c r="H775" s="2">
        <f t="shared" ref="H775" si="1584">(IF(D775="SELL",E775-F775,IF(D775="BUY",F775-E775)))</f>
        <v>0</v>
      </c>
      <c r="I775" s="2">
        <v>0</v>
      </c>
      <c r="J775" s="2">
        <f t="shared" ref="J775" si="1585">I775+H775</f>
        <v>0</v>
      </c>
      <c r="K775" s="3">
        <f t="shared" ref="K775" si="1586">J775*C775</f>
        <v>0</v>
      </c>
    </row>
    <row r="776" spans="1:11" s="7" customFormat="1" ht="15" customHeight="1">
      <c r="A776" s="4">
        <v>42892</v>
      </c>
      <c r="B776" s="5" t="s">
        <v>12</v>
      </c>
      <c r="C776" s="1">
        <f t="shared" si="1486"/>
        <v>952.38095238095241</v>
      </c>
      <c r="D776" s="6" t="s">
        <v>13</v>
      </c>
      <c r="E776" s="16">
        <v>525</v>
      </c>
      <c r="F776" s="16">
        <v>525</v>
      </c>
      <c r="G776" s="16">
        <v>0</v>
      </c>
      <c r="H776" s="2">
        <f t="shared" ref="H776" si="1587">(IF(D776="SELL",E776-F776,IF(D776="BUY",F776-E776)))</f>
        <v>0</v>
      </c>
      <c r="I776" s="2">
        <v>0</v>
      </c>
      <c r="J776" s="2">
        <f t="shared" ref="J776" si="1588">I776+H776</f>
        <v>0</v>
      </c>
      <c r="K776" s="3">
        <f t="shared" ref="K776" si="1589">J776*C776</f>
        <v>0</v>
      </c>
    </row>
    <row r="777" spans="1:11" s="7" customFormat="1" ht="15" customHeight="1">
      <c r="A777" s="4">
        <v>42892</v>
      </c>
      <c r="B777" s="5" t="s">
        <v>41</v>
      </c>
      <c r="C777" s="1">
        <f t="shared" si="1486"/>
        <v>707.21357850070717</v>
      </c>
      <c r="D777" s="6" t="s">
        <v>13</v>
      </c>
      <c r="E777" s="16">
        <v>707</v>
      </c>
      <c r="F777" s="16">
        <v>715</v>
      </c>
      <c r="G777" s="16">
        <v>0</v>
      </c>
      <c r="H777" s="2">
        <f t="shared" ref="H777" si="1590">(IF(D777="SELL",E777-F777,IF(D777="BUY",F777-E777)))</f>
        <v>8</v>
      </c>
      <c r="I777" s="2">
        <v>13</v>
      </c>
      <c r="J777" s="2">
        <f t="shared" ref="J777" si="1591">I777+H777</f>
        <v>21</v>
      </c>
      <c r="K777" s="3">
        <f t="shared" ref="K777" si="1592">J777*C777</f>
        <v>14851.48514851485</v>
      </c>
    </row>
    <row r="778" spans="1:11" s="7" customFormat="1" ht="15" customHeight="1">
      <c r="A778" s="4">
        <v>42888</v>
      </c>
      <c r="B778" s="5" t="s">
        <v>38</v>
      </c>
      <c r="C778" s="1">
        <f t="shared" si="1486"/>
        <v>609.7560975609756</v>
      </c>
      <c r="D778" s="6" t="s">
        <v>13</v>
      </c>
      <c r="E778" s="16">
        <v>820</v>
      </c>
      <c r="F778" s="16">
        <v>828</v>
      </c>
      <c r="G778" s="16">
        <v>0</v>
      </c>
      <c r="H778" s="2">
        <f t="shared" ref="H778" si="1593">(IF(D778="SELL",E778-F778,IF(D778="BUY",F778-E778)))</f>
        <v>8</v>
      </c>
      <c r="I778" s="2">
        <v>0</v>
      </c>
      <c r="J778" s="2">
        <f t="shared" ref="J778" si="1594">I778+H778</f>
        <v>8</v>
      </c>
      <c r="K778" s="3">
        <f t="shared" ref="K778" si="1595">J778*C778</f>
        <v>4878.0487804878048</v>
      </c>
    </row>
    <row r="779" spans="1:11" s="7" customFormat="1" ht="15" customHeight="1">
      <c r="A779" s="4">
        <v>42887</v>
      </c>
      <c r="B779" s="5" t="s">
        <v>27</v>
      </c>
      <c r="C779" s="1">
        <f t="shared" si="1486"/>
        <v>818.33060556464807</v>
      </c>
      <c r="D779" s="6" t="s">
        <v>13</v>
      </c>
      <c r="E779" s="16">
        <v>611</v>
      </c>
      <c r="F779" s="16">
        <v>611</v>
      </c>
      <c r="G779" s="16">
        <v>0</v>
      </c>
      <c r="H779" s="2">
        <f t="shared" ref="H779" si="1596">(IF(D779="SELL",E779-F779,IF(D779="BUY",F779-E779)))</f>
        <v>0</v>
      </c>
      <c r="I779" s="2">
        <v>0</v>
      </c>
      <c r="J779" s="2">
        <f t="shared" ref="J779" si="1597">I779+H779</f>
        <v>0</v>
      </c>
      <c r="K779" s="3">
        <f t="shared" ref="K779" si="1598">J779*C779</f>
        <v>0</v>
      </c>
    </row>
    <row r="780" spans="1:11" s="7" customFormat="1" ht="15" customHeight="1">
      <c r="A780" s="4">
        <v>42884</v>
      </c>
      <c r="B780" s="5" t="s">
        <v>15</v>
      </c>
      <c r="C780" s="1">
        <f t="shared" si="1486"/>
        <v>382.26299694189601</v>
      </c>
      <c r="D780" s="6" t="s">
        <v>13</v>
      </c>
      <c r="E780" s="16">
        <v>1308</v>
      </c>
      <c r="F780" s="16">
        <v>1320</v>
      </c>
      <c r="G780" s="16">
        <v>1340</v>
      </c>
      <c r="H780" s="2">
        <f t="shared" ref="H780" si="1599">(IF(D780="SELL",E780-F780,IF(D780="BUY",F780-E780)))</f>
        <v>12</v>
      </c>
      <c r="I780" s="2">
        <v>13</v>
      </c>
      <c r="J780" s="2">
        <f t="shared" ref="J780" si="1600">I780+H780</f>
        <v>25</v>
      </c>
      <c r="K780" s="3">
        <f t="shared" ref="K780" si="1601">J780*C780</f>
        <v>9556.5749235473995</v>
      </c>
    </row>
    <row r="781" spans="1:11" s="7" customFormat="1" ht="15" customHeight="1">
      <c r="A781" s="4">
        <v>42877</v>
      </c>
      <c r="B781" s="5" t="s">
        <v>42</v>
      </c>
      <c r="C781" s="1">
        <f t="shared" si="1486"/>
        <v>1118.5682326621925</v>
      </c>
      <c r="D781" s="6" t="s">
        <v>13</v>
      </c>
      <c r="E781" s="16">
        <v>447</v>
      </c>
      <c r="F781" s="16">
        <v>447</v>
      </c>
      <c r="G781" s="16">
        <v>0</v>
      </c>
      <c r="H781" s="2">
        <f t="shared" ref="H781" si="1602">(IF(D781="SELL",E781-F781,IF(D781="BUY",F781-E781)))</f>
        <v>0</v>
      </c>
      <c r="I781" s="2">
        <v>0</v>
      </c>
      <c r="J781" s="2">
        <v>0</v>
      </c>
      <c r="K781" s="3">
        <f t="shared" ref="K781" si="1603">J781*C781</f>
        <v>0</v>
      </c>
    </row>
    <row r="782" spans="1:11" s="7" customFormat="1" ht="15" customHeight="1">
      <c r="A782" s="4">
        <v>42874</v>
      </c>
      <c r="B782" s="5" t="s">
        <v>24</v>
      </c>
      <c r="C782" s="1">
        <f t="shared" si="1486"/>
        <v>6666.666666666667</v>
      </c>
      <c r="D782" s="6" t="s">
        <v>13</v>
      </c>
      <c r="E782" s="16">
        <v>75</v>
      </c>
      <c r="F782" s="16">
        <v>75</v>
      </c>
      <c r="G782" s="16">
        <v>0</v>
      </c>
      <c r="H782" s="2">
        <f t="shared" ref="H782" si="1604">(IF(D782="SELL",E782-F782,IF(D782="BUY",F782-E782)))</f>
        <v>0</v>
      </c>
      <c r="I782" s="2">
        <v>0</v>
      </c>
      <c r="J782" s="2">
        <v>0</v>
      </c>
      <c r="K782" s="3">
        <f t="shared" ref="K782" si="1605">J782*C782</f>
        <v>0</v>
      </c>
    </row>
    <row r="783" spans="1:11" s="7" customFormat="1" ht="15" customHeight="1">
      <c r="A783" s="4">
        <v>42873</v>
      </c>
      <c r="B783" s="5" t="s">
        <v>43</v>
      </c>
      <c r="C783" s="1">
        <f t="shared" si="1486"/>
        <v>909.09090909090912</v>
      </c>
      <c r="D783" s="6" t="s">
        <v>13</v>
      </c>
      <c r="E783" s="16">
        <v>550</v>
      </c>
      <c r="F783" s="16">
        <v>550</v>
      </c>
      <c r="G783" s="16">
        <v>0</v>
      </c>
      <c r="H783" s="2">
        <f t="shared" ref="H783" si="1606">(IF(D783="SELL",E783-F783,IF(D783="BUY",F783-E783)))</f>
        <v>0</v>
      </c>
      <c r="I783" s="2">
        <v>0</v>
      </c>
      <c r="J783" s="2">
        <v>0</v>
      </c>
      <c r="K783" s="3">
        <f t="shared" ref="K783" si="1607">J783*C783</f>
        <v>0</v>
      </c>
    </row>
    <row r="784" spans="1:11" s="7" customFormat="1" ht="15" customHeight="1">
      <c r="A784" s="4">
        <v>42873</v>
      </c>
      <c r="B784" s="5" t="s">
        <v>18</v>
      </c>
      <c r="C784" s="1">
        <f t="shared" si="1486"/>
        <v>277.0083102493075</v>
      </c>
      <c r="D784" s="6" t="s">
        <v>13</v>
      </c>
      <c r="E784" s="16">
        <v>1805</v>
      </c>
      <c r="F784" s="16">
        <v>1805</v>
      </c>
      <c r="G784" s="16">
        <v>0</v>
      </c>
      <c r="H784" s="2">
        <f t="shared" ref="H784" si="1608">(IF(D784="SELL",E784-F784,IF(D784="BUY",F784-E784)))</f>
        <v>0</v>
      </c>
      <c r="I784" s="2">
        <v>0</v>
      </c>
      <c r="J784" s="2">
        <v>0</v>
      </c>
      <c r="K784" s="3">
        <f t="shared" ref="K784" si="1609">J784*C784</f>
        <v>0</v>
      </c>
    </row>
    <row r="785" spans="1:11" s="7" customFormat="1" ht="15" customHeight="1">
      <c r="A785" s="4">
        <v>42872</v>
      </c>
      <c r="B785" s="5" t="s">
        <v>44</v>
      </c>
      <c r="C785" s="1">
        <f t="shared" si="1486"/>
        <v>729.92700729927003</v>
      </c>
      <c r="D785" s="6" t="s">
        <v>13</v>
      </c>
      <c r="E785" s="16">
        <v>685</v>
      </c>
      <c r="F785" s="16">
        <v>685</v>
      </c>
      <c r="G785" s="16">
        <v>0</v>
      </c>
      <c r="H785" s="2">
        <f t="shared" ref="H785" si="1610">(IF(D785="SELL",E785-F785,IF(D785="BUY",F785-E785)))</f>
        <v>0</v>
      </c>
      <c r="I785" s="2">
        <v>0</v>
      </c>
      <c r="J785" s="2">
        <v>0</v>
      </c>
      <c r="K785" s="3">
        <f t="shared" ref="K785" si="1611">J785*C785</f>
        <v>0</v>
      </c>
    </row>
    <row r="786" spans="1:11" s="7" customFormat="1" ht="15" customHeight="1">
      <c r="A786" s="4">
        <v>42863</v>
      </c>
      <c r="B786" s="5" t="s">
        <v>23</v>
      </c>
      <c r="C786" s="1">
        <f t="shared" si="1486"/>
        <v>1126.1261261261261</v>
      </c>
      <c r="D786" s="6" t="s">
        <v>13</v>
      </c>
      <c r="E786" s="16">
        <v>444</v>
      </c>
      <c r="F786" s="16">
        <v>447</v>
      </c>
      <c r="G786" s="16">
        <v>0</v>
      </c>
      <c r="H786" s="2">
        <f t="shared" ref="H786" si="1612">(IF(D786="SELL",E786-F786,IF(D786="BUY",F786-E786)))</f>
        <v>3</v>
      </c>
      <c r="I786" s="2">
        <v>0</v>
      </c>
      <c r="J786" s="2">
        <f t="shared" ref="J786" si="1613">I786+H786</f>
        <v>3</v>
      </c>
      <c r="K786" s="3">
        <f t="shared" ref="K786" si="1614">J786*C786</f>
        <v>3378.3783783783783</v>
      </c>
    </row>
    <row r="787" spans="1:11" s="7" customFormat="1" ht="15" customHeight="1">
      <c r="A787" s="4">
        <v>42860</v>
      </c>
      <c r="B787" s="5" t="s">
        <v>45</v>
      </c>
      <c r="C787" s="1">
        <f t="shared" si="1486"/>
        <v>1886.7924528301887</v>
      </c>
      <c r="D787" s="6" t="s">
        <v>13</v>
      </c>
      <c r="E787" s="16">
        <v>265</v>
      </c>
      <c r="F787" s="16">
        <v>265</v>
      </c>
      <c r="G787" s="16">
        <v>0</v>
      </c>
      <c r="H787" s="2">
        <f t="shared" ref="H787" si="1615">(IF(D787="SELL",E787-F787,IF(D787="BUY",F787-E787)))</f>
        <v>0</v>
      </c>
      <c r="I787" s="2">
        <v>0</v>
      </c>
      <c r="J787" s="2">
        <f t="shared" ref="J787" si="1616">I787+H787</f>
        <v>0</v>
      </c>
      <c r="K787" s="3">
        <f t="shared" ref="K787" si="1617">J787*C787</f>
        <v>0</v>
      </c>
    </row>
    <row r="788" spans="1:11" s="7" customFormat="1" ht="15" customHeight="1">
      <c r="A788" s="4">
        <v>42853</v>
      </c>
      <c r="B788" s="5" t="s">
        <v>22</v>
      </c>
      <c r="C788" s="1">
        <f t="shared" si="1486"/>
        <v>4347.826086956522</v>
      </c>
      <c r="D788" s="6" t="s">
        <v>13</v>
      </c>
      <c r="E788" s="16">
        <v>115</v>
      </c>
      <c r="F788" s="16">
        <v>115</v>
      </c>
      <c r="G788" s="16">
        <v>0</v>
      </c>
      <c r="H788" s="2">
        <f t="shared" ref="H788" si="1618">(IF(D788="SELL",E788-F788,IF(D788="BUY",F788-E788)))</f>
        <v>0</v>
      </c>
      <c r="I788" s="2">
        <v>0</v>
      </c>
      <c r="J788" s="2">
        <f t="shared" ref="J788" si="1619">I788+H788</f>
        <v>0</v>
      </c>
      <c r="K788" s="3">
        <f t="shared" ref="K788" si="1620">J788*C788</f>
        <v>0</v>
      </c>
    </row>
    <row r="789" spans="1:11" s="7" customFormat="1" ht="15" customHeight="1">
      <c r="A789" s="4">
        <v>42853</v>
      </c>
      <c r="B789" s="5" t="s">
        <v>46</v>
      </c>
      <c r="C789" s="1">
        <f t="shared" si="1486"/>
        <v>1865.6716417910447</v>
      </c>
      <c r="D789" s="6" t="s">
        <v>13</v>
      </c>
      <c r="E789" s="16">
        <v>268</v>
      </c>
      <c r="F789" s="16">
        <v>268</v>
      </c>
      <c r="G789" s="16">
        <v>0</v>
      </c>
      <c r="H789" s="2">
        <f t="shared" ref="H789" si="1621">(IF(D789="SELL",E789-F789,IF(D789="BUY",F789-E789)))</f>
        <v>0</v>
      </c>
      <c r="I789" s="2">
        <v>0</v>
      </c>
      <c r="J789" s="2">
        <f t="shared" ref="J789" si="1622">I789+H789</f>
        <v>0</v>
      </c>
      <c r="K789" s="3">
        <f t="shared" ref="K789" si="1623">J789*C789</f>
        <v>0</v>
      </c>
    </row>
    <row r="790" spans="1:11" s="7" customFormat="1" ht="15" customHeight="1">
      <c r="A790" s="4">
        <v>42852</v>
      </c>
      <c r="B790" s="5" t="s">
        <v>46</v>
      </c>
      <c r="C790" s="1">
        <f t="shared" si="1486"/>
        <v>2000</v>
      </c>
      <c r="D790" s="6" t="s">
        <v>13</v>
      </c>
      <c r="E790" s="16">
        <v>250</v>
      </c>
      <c r="F790" s="16">
        <v>255</v>
      </c>
      <c r="G790" s="16">
        <v>260</v>
      </c>
      <c r="H790" s="2">
        <f t="shared" ref="H790" si="1624">(IF(D790="SELL",E790-F790,IF(D790="BUY",F790-E790)))</f>
        <v>5</v>
      </c>
      <c r="I790" s="2">
        <v>13</v>
      </c>
      <c r="J790" s="2">
        <f t="shared" ref="J790" si="1625">I790+H790</f>
        <v>18</v>
      </c>
      <c r="K790" s="3">
        <f t="shared" ref="K790" si="1626">J790*C790</f>
        <v>36000</v>
      </c>
    </row>
    <row r="791" spans="1:11" s="7" customFormat="1" ht="15" customHeight="1">
      <c r="A791" s="4">
        <v>42851</v>
      </c>
      <c r="B791" s="5" t="s">
        <v>47</v>
      </c>
      <c r="C791" s="1">
        <f t="shared" si="1486"/>
        <v>862.06896551724139</v>
      </c>
      <c r="D791" s="6" t="s">
        <v>13</v>
      </c>
      <c r="E791" s="16">
        <v>580</v>
      </c>
      <c r="F791" s="16">
        <v>584.5</v>
      </c>
      <c r="G791" s="16">
        <v>260</v>
      </c>
      <c r="H791" s="2">
        <f t="shared" ref="H791" si="1627">(IF(D791="SELL",E791-F791,IF(D791="BUY",F791-E791)))</f>
        <v>4.5</v>
      </c>
      <c r="I791" s="2">
        <v>0</v>
      </c>
      <c r="J791" s="2">
        <f t="shared" ref="J791" si="1628">I791+H791</f>
        <v>4.5</v>
      </c>
      <c r="K791" s="3">
        <f t="shared" ref="K791" si="1629">J791*C791</f>
        <v>3879.3103448275861</v>
      </c>
    </row>
    <row r="792" spans="1:11" s="7" customFormat="1" ht="15" customHeight="1">
      <c r="A792" s="4">
        <v>42850</v>
      </c>
      <c r="B792" s="5" t="s">
        <v>48</v>
      </c>
      <c r="C792" s="1">
        <f t="shared" si="1486"/>
        <v>1953.125</v>
      </c>
      <c r="D792" s="6" t="s">
        <v>13</v>
      </c>
      <c r="E792" s="16">
        <v>256</v>
      </c>
      <c r="F792" s="16">
        <v>256</v>
      </c>
      <c r="G792" s="16">
        <v>0</v>
      </c>
      <c r="H792" s="2">
        <f t="shared" ref="H792" si="1630">(IF(D792="SELL",E792-F792,IF(D792="BUY",F792-E792)))</f>
        <v>0</v>
      </c>
      <c r="I792" s="2">
        <v>0</v>
      </c>
      <c r="J792" s="2">
        <f t="shared" ref="J792" si="1631">I792+H792</f>
        <v>0</v>
      </c>
      <c r="K792" s="3">
        <f t="shared" ref="K792" si="1632">J792*C792</f>
        <v>0</v>
      </c>
    </row>
    <row r="793" spans="1:11" s="7" customFormat="1" ht="15" customHeight="1">
      <c r="A793" s="4">
        <v>42849</v>
      </c>
      <c r="B793" s="5" t="s">
        <v>49</v>
      </c>
      <c r="C793" s="1">
        <f t="shared" si="1486"/>
        <v>452.07956600361666</v>
      </c>
      <c r="D793" s="6" t="s">
        <v>13</v>
      </c>
      <c r="E793" s="16">
        <v>1106</v>
      </c>
      <c r="F793" s="16">
        <v>1106</v>
      </c>
      <c r="G793" s="16">
        <v>0</v>
      </c>
      <c r="H793" s="2">
        <f t="shared" ref="H793" si="1633">(IF(D793="SELL",E793-F793,IF(D793="BUY",F793-E793)))</f>
        <v>0</v>
      </c>
      <c r="I793" s="2">
        <v>0</v>
      </c>
      <c r="J793" s="2">
        <f t="shared" ref="J793" si="1634">I793+H793</f>
        <v>0</v>
      </c>
      <c r="K793" s="3">
        <f t="shared" ref="K793" si="1635">J793*C793</f>
        <v>0</v>
      </c>
    </row>
    <row r="794" spans="1:11" s="7" customFormat="1" ht="15" customHeight="1">
      <c r="A794" s="4">
        <v>42845</v>
      </c>
      <c r="B794" s="5" t="s">
        <v>21</v>
      </c>
      <c r="C794" s="1">
        <f t="shared" si="1486"/>
        <v>756.42965204236009</v>
      </c>
      <c r="D794" s="6" t="s">
        <v>13</v>
      </c>
      <c r="E794" s="16">
        <v>661</v>
      </c>
      <c r="F794" s="16">
        <v>661</v>
      </c>
      <c r="G794" s="16">
        <v>0</v>
      </c>
      <c r="H794" s="2">
        <f t="shared" ref="H794" si="1636">(IF(D794="SELL",E794-F794,IF(D794="BUY",F794-E794)))</f>
        <v>0</v>
      </c>
      <c r="I794" s="2">
        <v>0</v>
      </c>
      <c r="J794" s="2">
        <f t="shared" ref="J794" si="1637">I794+H794</f>
        <v>0</v>
      </c>
      <c r="K794" s="3">
        <f t="shared" ref="K794" si="1638">J794*C794</f>
        <v>0</v>
      </c>
    </row>
    <row r="795" spans="1:11" s="7" customFormat="1" ht="15" customHeight="1">
      <c r="A795" s="4">
        <v>42828</v>
      </c>
      <c r="B795" s="5" t="s">
        <v>50</v>
      </c>
      <c r="C795" s="1">
        <f t="shared" si="1486"/>
        <v>992.06349206349205</v>
      </c>
      <c r="D795" s="6" t="s">
        <v>13</v>
      </c>
      <c r="E795" s="16">
        <v>504</v>
      </c>
      <c r="F795" s="16">
        <v>504</v>
      </c>
      <c r="G795" s="16">
        <v>0</v>
      </c>
      <c r="H795" s="2">
        <f t="shared" ref="H795" si="1639">(IF(D795="SELL",E795-F795,IF(D795="BUY",F795-E795)))</f>
        <v>0</v>
      </c>
      <c r="I795" s="2">
        <v>0</v>
      </c>
      <c r="J795" s="2">
        <f t="shared" ref="J795" si="1640">I795+H795</f>
        <v>0</v>
      </c>
      <c r="K795" s="3">
        <f t="shared" ref="K795" si="1641">J795*C795</f>
        <v>0</v>
      </c>
    </row>
    <row r="796" spans="1:11" s="7" customFormat="1" ht="15" customHeight="1">
      <c r="A796" s="4">
        <v>42825</v>
      </c>
      <c r="B796" s="5" t="s">
        <v>51</v>
      </c>
      <c r="C796" s="1">
        <f t="shared" si="1486"/>
        <v>324.25421530479895</v>
      </c>
      <c r="D796" s="6" t="s">
        <v>13</v>
      </c>
      <c r="E796" s="16">
        <v>1542</v>
      </c>
      <c r="F796" s="16">
        <v>1525</v>
      </c>
      <c r="G796" s="16">
        <v>0</v>
      </c>
      <c r="H796" s="2">
        <f t="shared" ref="H796" si="1642">(IF(D796="SELL",E796-F796,IF(D796="BUY",F796-E796)))</f>
        <v>-17</v>
      </c>
      <c r="I796" s="2">
        <v>0</v>
      </c>
      <c r="J796" s="2">
        <f t="shared" ref="J796" si="1643">I796+H796</f>
        <v>-17</v>
      </c>
      <c r="K796" s="3">
        <f t="shared" ref="K796" si="1644">J796*C796</f>
        <v>-5512.321660181582</v>
      </c>
    </row>
    <row r="797" spans="1:11" s="7" customFormat="1" ht="15" customHeight="1">
      <c r="A797" s="4">
        <v>42821</v>
      </c>
      <c r="B797" s="5" t="s">
        <v>53</v>
      </c>
      <c r="C797" s="1">
        <f t="shared" si="1486"/>
        <v>720.46109510086455</v>
      </c>
      <c r="D797" s="6" t="s">
        <v>13</v>
      </c>
      <c r="E797" s="16">
        <v>694</v>
      </c>
      <c r="F797" s="16">
        <v>694</v>
      </c>
      <c r="G797" s="16">
        <v>0</v>
      </c>
      <c r="H797" s="2">
        <f t="shared" ref="H797" si="1645">(IF(D797="SELL",E797-F797,IF(D797="BUY",F797-E797)))</f>
        <v>0</v>
      </c>
      <c r="I797" s="2">
        <v>0</v>
      </c>
      <c r="J797" s="2">
        <f t="shared" ref="J797" si="1646">I797+H797</f>
        <v>0</v>
      </c>
      <c r="K797" s="3">
        <f t="shared" ref="K797" si="1647">J797*C797</f>
        <v>0</v>
      </c>
    </row>
    <row r="798" spans="1:11" s="7" customFormat="1" ht="15" customHeight="1">
      <c r="A798" s="4">
        <v>42818</v>
      </c>
      <c r="B798" s="5" t="s">
        <v>54</v>
      </c>
      <c r="C798" s="1">
        <f t="shared" si="1486"/>
        <v>880.28169014084506</v>
      </c>
      <c r="D798" s="6" t="s">
        <v>13</v>
      </c>
      <c r="E798" s="16">
        <v>568</v>
      </c>
      <c r="F798" s="16">
        <v>568</v>
      </c>
      <c r="G798" s="16">
        <v>0</v>
      </c>
      <c r="H798" s="2">
        <f t="shared" ref="H798" si="1648">(IF(D798="SELL",E798-F798,IF(D798="BUY",F798-E798)))</f>
        <v>0</v>
      </c>
      <c r="I798" s="2">
        <v>0</v>
      </c>
      <c r="J798" s="2">
        <f t="shared" ref="J798" si="1649">I798+H798</f>
        <v>0</v>
      </c>
      <c r="K798" s="3">
        <f t="shared" ref="K798" si="1650">J798*C798</f>
        <v>0</v>
      </c>
    </row>
    <row r="799" spans="1:11" s="7" customFormat="1" ht="15" customHeight="1">
      <c r="A799" s="4">
        <v>42816</v>
      </c>
      <c r="B799" s="5" t="s">
        <v>43</v>
      </c>
      <c r="C799" s="1">
        <f t="shared" si="1486"/>
        <v>920.81031307550643</v>
      </c>
      <c r="D799" s="6" t="s">
        <v>13</v>
      </c>
      <c r="E799" s="16">
        <v>543</v>
      </c>
      <c r="F799" s="16">
        <v>543</v>
      </c>
      <c r="G799" s="16">
        <v>0</v>
      </c>
      <c r="H799" s="2">
        <f t="shared" ref="H799" si="1651">(IF(D799="SELL",E799-F799,IF(D799="BUY",F799-E799)))</f>
        <v>0</v>
      </c>
      <c r="I799" s="2">
        <v>0</v>
      </c>
      <c r="J799" s="2">
        <f t="shared" ref="J799" si="1652">I799+H799</f>
        <v>0</v>
      </c>
      <c r="K799" s="3">
        <f t="shared" ref="K799" si="1653">J799*C799</f>
        <v>0</v>
      </c>
    </row>
    <row r="800" spans="1:11" s="7" customFormat="1" ht="15" customHeight="1">
      <c r="A800" s="4">
        <v>42811</v>
      </c>
      <c r="B800" s="5" t="s">
        <v>55</v>
      </c>
      <c r="C800" s="1">
        <f t="shared" si="1486"/>
        <v>1563.9662183296841</v>
      </c>
      <c r="D800" s="6" t="s">
        <v>13</v>
      </c>
      <c r="E800" s="16">
        <v>319.7</v>
      </c>
      <c r="F800" s="16">
        <v>319.7</v>
      </c>
      <c r="G800" s="16">
        <v>0</v>
      </c>
      <c r="H800" s="2">
        <f t="shared" ref="H800" si="1654">(IF(D800="SELL",E800-F800,IF(D800="BUY",F800-E800)))</f>
        <v>0</v>
      </c>
      <c r="I800" s="2">
        <v>0</v>
      </c>
      <c r="J800" s="2">
        <f t="shared" ref="J800" si="1655">I800+H800</f>
        <v>0</v>
      </c>
      <c r="K800" s="3">
        <f t="shared" ref="K800" si="1656">J800*C800</f>
        <v>0</v>
      </c>
    </row>
    <row r="801" spans="1:11" s="7" customFormat="1" ht="15" customHeight="1">
      <c r="A801" s="4">
        <v>42811</v>
      </c>
      <c r="B801" s="5" t="s">
        <v>56</v>
      </c>
      <c r="C801" s="1">
        <f t="shared" si="1486"/>
        <v>949.66761633428303</v>
      </c>
      <c r="D801" s="6" t="s">
        <v>13</v>
      </c>
      <c r="E801" s="16">
        <v>526.5</v>
      </c>
      <c r="F801" s="16">
        <v>529</v>
      </c>
      <c r="G801" s="16">
        <v>0</v>
      </c>
      <c r="H801" s="2">
        <f t="shared" ref="H801" si="1657">(IF(D801="SELL",E801-F801,IF(D801="BUY",F801-E801)))</f>
        <v>2.5</v>
      </c>
      <c r="I801" s="2">
        <v>0</v>
      </c>
      <c r="J801" s="2">
        <f t="shared" ref="J801" si="1658">I801+H801</f>
        <v>2.5</v>
      </c>
      <c r="K801" s="3">
        <f t="shared" ref="K801" si="1659">J801*C801</f>
        <v>2374.1690408357076</v>
      </c>
    </row>
    <row r="802" spans="1:11" s="7" customFormat="1" ht="15" customHeight="1">
      <c r="A802" s="4">
        <v>42810</v>
      </c>
      <c r="B802" s="5" t="s">
        <v>57</v>
      </c>
      <c r="C802" s="1">
        <f t="shared" si="1486"/>
        <v>1094.2116205274101</v>
      </c>
      <c r="D802" s="6" t="s">
        <v>13</v>
      </c>
      <c r="E802" s="16">
        <v>456.95</v>
      </c>
      <c r="F802" s="16">
        <v>466</v>
      </c>
      <c r="G802" s="16">
        <v>0</v>
      </c>
      <c r="H802" s="2">
        <f t="shared" ref="H802" si="1660">(IF(D802="SELL",E802-F802,IF(D802="BUY",F802-E802)))</f>
        <v>9.0500000000000114</v>
      </c>
      <c r="I802" s="2">
        <v>0</v>
      </c>
      <c r="J802" s="2">
        <f t="shared" ref="J802" si="1661">I802+H802</f>
        <v>9.0500000000000114</v>
      </c>
      <c r="K802" s="3">
        <f t="shared" ref="K802" si="1662">J802*C802</f>
        <v>9902.6151657730734</v>
      </c>
    </row>
    <row r="803" spans="1:11" s="7" customFormat="1" ht="15" customHeight="1">
      <c r="A803" s="4">
        <v>42809</v>
      </c>
      <c r="B803" s="5" t="s">
        <v>58</v>
      </c>
      <c r="C803" s="1">
        <f t="shared" si="1486"/>
        <v>6410.2564102564102</v>
      </c>
      <c r="D803" s="6" t="s">
        <v>13</v>
      </c>
      <c r="E803" s="16">
        <v>78</v>
      </c>
      <c r="F803" s="16">
        <v>78</v>
      </c>
      <c r="G803" s="16">
        <v>0</v>
      </c>
      <c r="H803" s="2">
        <f t="shared" ref="H803" si="1663">(IF(D803="SELL",E803-F803,IF(D803="BUY",F803-E803)))</f>
        <v>0</v>
      </c>
      <c r="I803" s="2">
        <v>0</v>
      </c>
      <c r="J803" s="2">
        <f t="shared" ref="J803" si="1664">I803+H803</f>
        <v>0</v>
      </c>
      <c r="K803" s="3">
        <f t="shared" ref="K803" si="1665">J803*C803</f>
        <v>0</v>
      </c>
    </row>
    <row r="804" spans="1:11" s="7" customFormat="1" ht="15" customHeight="1">
      <c r="A804" s="4">
        <v>42809</v>
      </c>
      <c r="B804" s="5" t="s">
        <v>59</v>
      </c>
      <c r="C804" s="1">
        <f t="shared" si="1486"/>
        <v>4070.0040700040704</v>
      </c>
      <c r="D804" s="6" t="s">
        <v>13</v>
      </c>
      <c r="E804" s="16">
        <v>122.85</v>
      </c>
      <c r="F804" s="16">
        <v>122.85</v>
      </c>
      <c r="G804" s="16">
        <v>0</v>
      </c>
      <c r="H804" s="2">
        <f t="shared" ref="H804" si="1666">(IF(D804="SELL",E804-F804,IF(D804="BUY",F804-E804)))</f>
        <v>0</v>
      </c>
      <c r="I804" s="2">
        <v>0</v>
      </c>
      <c r="J804" s="2">
        <f t="shared" ref="J804" si="1667">I804+H804</f>
        <v>0</v>
      </c>
      <c r="K804" s="3">
        <f t="shared" ref="K804" si="1668">J804*C804</f>
        <v>0</v>
      </c>
    </row>
    <row r="805" spans="1:11" s="7" customFormat="1" ht="15" customHeight="1">
      <c r="A805" s="4">
        <v>42809</v>
      </c>
      <c r="B805" s="5" t="s">
        <v>60</v>
      </c>
      <c r="C805" s="1">
        <f t="shared" ref="C805:C856" si="1669">500000/E805</f>
        <v>2018.9783969311527</v>
      </c>
      <c r="D805" s="6" t="s">
        <v>13</v>
      </c>
      <c r="E805" s="16">
        <v>247.65</v>
      </c>
      <c r="F805" s="16">
        <v>255</v>
      </c>
      <c r="G805" s="16">
        <v>0</v>
      </c>
      <c r="H805" s="2">
        <f t="shared" ref="H805" si="1670">(IF(D805="SELL",E805-F805,IF(D805="BUY",F805-E805)))</f>
        <v>7.3499999999999943</v>
      </c>
      <c r="I805" s="2">
        <v>0</v>
      </c>
      <c r="J805" s="2">
        <f t="shared" ref="J805" si="1671">I805+H805</f>
        <v>7.3499999999999943</v>
      </c>
      <c r="K805" s="3">
        <f t="shared" ref="K805" si="1672">J805*C805</f>
        <v>14839.491217443961</v>
      </c>
    </row>
    <row r="806" spans="1:11" s="7" customFormat="1" ht="15" customHeight="1">
      <c r="A806" s="4">
        <v>42804</v>
      </c>
      <c r="B806" s="5" t="s">
        <v>61</v>
      </c>
      <c r="C806" s="1">
        <f t="shared" si="1669"/>
        <v>757.57575757575762</v>
      </c>
      <c r="D806" s="6" t="s">
        <v>13</v>
      </c>
      <c r="E806" s="16">
        <v>660</v>
      </c>
      <c r="F806" s="16">
        <v>660</v>
      </c>
      <c r="G806" s="16">
        <v>0</v>
      </c>
      <c r="H806" s="2">
        <f t="shared" ref="H806" si="1673">(IF(D806="SELL",E806-F806,IF(D806="BUY",F806-E806)))</f>
        <v>0</v>
      </c>
      <c r="I806" s="2">
        <v>0</v>
      </c>
      <c r="J806" s="2">
        <f t="shared" ref="J806" si="1674">I806+H806</f>
        <v>0</v>
      </c>
      <c r="K806" s="3">
        <f t="shared" ref="K806" si="1675">J806*C806</f>
        <v>0</v>
      </c>
    </row>
    <row r="807" spans="1:11" s="7" customFormat="1" ht="15" customHeight="1">
      <c r="A807" s="4">
        <v>42804</v>
      </c>
      <c r="B807" s="5" t="s">
        <v>62</v>
      </c>
      <c r="C807" s="1">
        <f t="shared" si="1669"/>
        <v>5787.0370370370365</v>
      </c>
      <c r="D807" s="6" t="s">
        <v>13</v>
      </c>
      <c r="E807" s="16">
        <v>86.4</v>
      </c>
      <c r="F807" s="16">
        <v>89.9</v>
      </c>
      <c r="G807" s="16">
        <v>0</v>
      </c>
      <c r="H807" s="2">
        <f t="shared" ref="H807" si="1676">(IF(D807="SELL",E807-F807,IF(D807="BUY",F807-E807)))</f>
        <v>3.5</v>
      </c>
      <c r="I807" s="2">
        <v>0</v>
      </c>
      <c r="J807" s="2">
        <f t="shared" ref="J807" si="1677">I807+H807</f>
        <v>3.5</v>
      </c>
      <c r="K807" s="3">
        <f t="shared" ref="K807" si="1678">J807*C807</f>
        <v>20254.629629629628</v>
      </c>
    </row>
    <row r="808" spans="1:11" s="7" customFormat="1" ht="15" customHeight="1">
      <c r="A808" s="4">
        <v>42803</v>
      </c>
      <c r="B808" s="5" t="s">
        <v>63</v>
      </c>
      <c r="C808" s="1">
        <f t="shared" si="1669"/>
        <v>355.11363636363637</v>
      </c>
      <c r="D808" s="6" t="s">
        <v>13</v>
      </c>
      <c r="E808" s="16">
        <v>1408</v>
      </c>
      <c r="F808" s="16">
        <v>1408</v>
      </c>
      <c r="G808" s="16">
        <v>0</v>
      </c>
      <c r="H808" s="2">
        <f t="shared" ref="H808" si="1679">(IF(D808="SELL",E808-F808,IF(D808="BUY",F808-E808)))</f>
        <v>0</v>
      </c>
      <c r="I808" s="2">
        <v>0</v>
      </c>
      <c r="J808" s="2">
        <f t="shared" ref="J808" si="1680">I808+H808</f>
        <v>0</v>
      </c>
      <c r="K808" s="3">
        <f t="shared" ref="K808" si="1681">J808*C808</f>
        <v>0</v>
      </c>
    </row>
    <row r="809" spans="1:11" s="7" customFormat="1" ht="15" customHeight="1">
      <c r="A809" s="4">
        <v>42802</v>
      </c>
      <c r="B809" s="5" t="s">
        <v>64</v>
      </c>
      <c r="C809" s="1">
        <f t="shared" si="1669"/>
        <v>5249.3438320209971</v>
      </c>
      <c r="D809" s="6" t="s">
        <v>13</v>
      </c>
      <c r="E809" s="16">
        <v>95.25</v>
      </c>
      <c r="F809" s="16">
        <v>96.5</v>
      </c>
      <c r="G809" s="16">
        <v>0</v>
      </c>
      <c r="H809" s="2">
        <f t="shared" ref="H809" si="1682">(IF(D809="SELL",E809-F809,IF(D809="BUY",F809-E809)))</f>
        <v>1.25</v>
      </c>
      <c r="I809" s="2">
        <v>0</v>
      </c>
      <c r="J809" s="2">
        <f t="shared" ref="J809" si="1683">I809+H809</f>
        <v>1.25</v>
      </c>
      <c r="K809" s="3">
        <f t="shared" ref="K809" si="1684">J809*C809</f>
        <v>6561.6797900262463</v>
      </c>
    </row>
    <row r="810" spans="1:11" s="7" customFormat="1" ht="15" customHeight="1">
      <c r="A810" s="4">
        <v>42801</v>
      </c>
      <c r="B810" s="5" t="s">
        <v>65</v>
      </c>
      <c r="C810" s="1">
        <f t="shared" si="1669"/>
        <v>371.47102526002971</v>
      </c>
      <c r="D810" s="6" t="s">
        <v>13</v>
      </c>
      <c r="E810" s="16">
        <v>1346</v>
      </c>
      <c r="F810" s="16">
        <v>1346</v>
      </c>
      <c r="G810" s="16">
        <v>0</v>
      </c>
      <c r="H810" s="2">
        <f t="shared" ref="H810" si="1685">(IF(D810="SELL",E810-F810,IF(D810="BUY",F810-E810)))</f>
        <v>0</v>
      </c>
      <c r="I810" s="2">
        <v>0</v>
      </c>
      <c r="J810" s="2">
        <f t="shared" ref="J810" si="1686">I810+H810</f>
        <v>0</v>
      </c>
      <c r="K810" s="3">
        <f t="shared" ref="K810" si="1687">J810*C810</f>
        <v>0</v>
      </c>
    </row>
    <row r="811" spans="1:11" s="7" customFormat="1" ht="15" customHeight="1">
      <c r="A811" s="4">
        <v>42800</v>
      </c>
      <c r="B811" s="5" t="s">
        <v>66</v>
      </c>
      <c r="C811" s="1">
        <f t="shared" si="1669"/>
        <v>1305.4830287206266</v>
      </c>
      <c r="D811" s="6" t="s">
        <v>13</v>
      </c>
      <c r="E811" s="16">
        <v>383</v>
      </c>
      <c r="F811" s="16">
        <v>394</v>
      </c>
      <c r="G811" s="16">
        <v>0</v>
      </c>
      <c r="H811" s="2">
        <f t="shared" ref="H811" si="1688">(IF(D811="SELL",E811-F811,IF(D811="BUY",F811-E811)))</f>
        <v>11</v>
      </c>
      <c r="I811" s="2">
        <v>0</v>
      </c>
      <c r="J811" s="2">
        <f t="shared" ref="J811" si="1689">I811+H811</f>
        <v>11</v>
      </c>
      <c r="K811" s="3">
        <f t="shared" ref="K811" si="1690">J811*C811</f>
        <v>14360.313315926893</v>
      </c>
    </row>
    <row r="812" spans="1:11" s="7" customFormat="1" ht="15" customHeight="1">
      <c r="A812" s="4">
        <v>42797</v>
      </c>
      <c r="B812" s="5" t="s">
        <v>66</v>
      </c>
      <c r="C812" s="1">
        <f t="shared" si="1669"/>
        <v>1358.695652173913</v>
      </c>
      <c r="D812" s="6" t="s">
        <v>13</v>
      </c>
      <c r="E812" s="16">
        <v>368</v>
      </c>
      <c r="F812" s="16">
        <v>377.5</v>
      </c>
      <c r="G812" s="16">
        <v>0</v>
      </c>
      <c r="H812" s="2">
        <f t="shared" ref="H812" si="1691">(IF(D812="SELL",E812-F812,IF(D812="BUY",F812-E812)))</f>
        <v>9.5</v>
      </c>
      <c r="I812" s="2">
        <v>0</v>
      </c>
      <c r="J812" s="2">
        <f t="shared" ref="J812" si="1692">I812+H812</f>
        <v>9.5</v>
      </c>
      <c r="K812" s="3">
        <f t="shared" ref="K812" si="1693">J812*C812</f>
        <v>12907.608695652174</v>
      </c>
    </row>
    <row r="813" spans="1:11" s="7" customFormat="1" ht="15" customHeight="1">
      <c r="A813" s="4">
        <v>42796</v>
      </c>
      <c r="B813" s="5" t="s">
        <v>67</v>
      </c>
      <c r="C813" s="1">
        <f t="shared" si="1669"/>
        <v>1764.2907551164433</v>
      </c>
      <c r="D813" s="6" t="s">
        <v>13</v>
      </c>
      <c r="E813" s="16">
        <v>283.39999999999998</v>
      </c>
      <c r="F813" s="16">
        <v>283.39999999999998</v>
      </c>
      <c r="G813" s="16">
        <v>0</v>
      </c>
      <c r="H813" s="2">
        <f t="shared" ref="H813" si="1694">(IF(D813="SELL",E813-F813,IF(D813="BUY",F813-E813)))</f>
        <v>0</v>
      </c>
      <c r="I813" s="2">
        <v>0</v>
      </c>
      <c r="J813" s="2">
        <f t="shared" ref="J813" si="1695">I813+H813</f>
        <v>0</v>
      </c>
      <c r="K813" s="3">
        <f t="shared" ref="K813" si="1696">J813*C813</f>
        <v>0</v>
      </c>
    </row>
    <row r="814" spans="1:11" s="7" customFormat="1" ht="15" customHeight="1">
      <c r="A814" s="4">
        <v>42795</v>
      </c>
      <c r="B814" s="5" t="s">
        <v>68</v>
      </c>
      <c r="C814" s="1">
        <f t="shared" si="1669"/>
        <v>1712.9153819801304</v>
      </c>
      <c r="D814" s="6" t="s">
        <v>13</v>
      </c>
      <c r="E814" s="16">
        <v>291.89999999999998</v>
      </c>
      <c r="F814" s="16">
        <v>291.89999999999998</v>
      </c>
      <c r="G814" s="16">
        <v>0</v>
      </c>
      <c r="H814" s="2">
        <f t="shared" ref="H814" si="1697">(IF(D814="SELL",E814-F814,IF(D814="BUY",F814-E814)))</f>
        <v>0</v>
      </c>
      <c r="I814" s="2">
        <v>0</v>
      </c>
      <c r="J814" s="2">
        <f t="shared" ref="J814" si="1698">I814+H814</f>
        <v>0</v>
      </c>
      <c r="K814" s="3">
        <f t="shared" ref="K814" si="1699">J814*C814</f>
        <v>0</v>
      </c>
    </row>
    <row r="815" spans="1:11" s="7" customFormat="1" ht="15" customHeight="1">
      <c r="A815" s="4">
        <v>42794</v>
      </c>
      <c r="B815" s="5" t="s">
        <v>69</v>
      </c>
      <c r="C815" s="1">
        <f t="shared" si="1669"/>
        <v>1269.0355329949239</v>
      </c>
      <c r="D815" s="6" t="s">
        <v>13</v>
      </c>
      <c r="E815" s="16">
        <v>394</v>
      </c>
      <c r="F815" s="16">
        <v>394</v>
      </c>
      <c r="G815" s="16">
        <v>0</v>
      </c>
      <c r="H815" s="2">
        <f t="shared" ref="H815" si="1700">(IF(D815="SELL",E815-F815,IF(D815="BUY",F815-E815)))</f>
        <v>0</v>
      </c>
      <c r="I815" s="2">
        <v>0</v>
      </c>
      <c r="J815" s="2">
        <f t="shared" ref="J815" si="1701">I815+H815</f>
        <v>0</v>
      </c>
      <c r="K815" s="3">
        <f t="shared" ref="K815" si="1702">J815*C815</f>
        <v>0</v>
      </c>
    </row>
    <row r="816" spans="1:11" s="7" customFormat="1" ht="15" customHeight="1">
      <c r="A816" s="4">
        <v>42793</v>
      </c>
      <c r="B816" s="5" t="s">
        <v>70</v>
      </c>
      <c r="C816" s="1">
        <f t="shared" si="1669"/>
        <v>706.21468926553678</v>
      </c>
      <c r="D816" s="6" t="s">
        <v>13</v>
      </c>
      <c r="E816" s="16">
        <v>708</v>
      </c>
      <c r="F816" s="16">
        <v>721</v>
      </c>
      <c r="G816" s="16">
        <v>0</v>
      </c>
      <c r="H816" s="2">
        <f t="shared" ref="H816" si="1703">(IF(D816="SELL",E816-F816,IF(D816="BUY",F816-E816)))</f>
        <v>13</v>
      </c>
      <c r="I816" s="2">
        <v>0</v>
      </c>
      <c r="J816" s="2">
        <f t="shared" ref="J816" si="1704">I816+H816</f>
        <v>13</v>
      </c>
      <c r="K816" s="3">
        <f t="shared" ref="K816" si="1705">J816*C816</f>
        <v>9180.7909604519773</v>
      </c>
    </row>
    <row r="817" spans="1:11" s="7" customFormat="1" ht="15" customHeight="1">
      <c r="A817" s="4">
        <v>42789</v>
      </c>
      <c r="B817" s="5" t="s">
        <v>71</v>
      </c>
      <c r="C817" s="1">
        <f t="shared" si="1669"/>
        <v>5494.5054945054944</v>
      </c>
      <c r="D817" s="6" t="s">
        <v>13</v>
      </c>
      <c r="E817" s="16">
        <v>91</v>
      </c>
      <c r="F817" s="16">
        <v>91</v>
      </c>
      <c r="G817" s="16">
        <v>0</v>
      </c>
      <c r="H817" s="2">
        <f t="shared" ref="H817" si="1706">(IF(D817="SELL",E817-F817,IF(D817="BUY",F817-E817)))</f>
        <v>0</v>
      </c>
      <c r="I817" s="2">
        <v>0</v>
      </c>
      <c r="J817" s="2">
        <f t="shared" ref="J817" si="1707">I817+H817</f>
        <v>0</v>
      </c>
      <c r="K817" s="3">
        <f t="shared" ref="K817" si="1708">J817*C817</f>
        <v>0</v>
      </c>
    </row>
    <row r="818" spans="1:11" s="7" customFormat="1" ht="15" customHeight="1">
      <c r="A818" s="4">
        <v>42789</v>
      </c>
      <c r="B818" s="5" t="s">
        <v>72</v>
      </c>
      <c r="C818" s="1">
        <f t="shared" si="1669"/>
        <v>1666.6666666666667</v>
      </c>
      <c r="D818" s="6" t="s">
        <v>16</v>
      </c>
      <c r="E818" s="16">
        <v>300</v>
      </c>
      <c r="F818" s="16">
        <v>300</v>
      </c>
      <c r="G818" s="16">
        <v>0</v>
      </c>
      <c r="H818" s="2">
        <f t="shared" ref="H818" si="1709">(IF(D818="SELL",E818-F818,IF(D818="BUY",F818-E818)))</f>
        <v>0</v>
      </c>
      <c r="I818" s="2">
        <v>0</v>
      </c>
      <c r="J818" s="2">
        <f t="shared" ref="J818" si="1710">I818+H818</f>
        <v>0</v>
      </c>
      <c r="K818" s="3">
        <f t="shared" ref="K818" si="1711">J818*C818</f>
        <v>0</v>
      </c>
    </row>
    <row r="819" spans="1:11" s="7" customFormat="1" ht="15" customHeight="1">
      <c r="A819" s="4">
        <v>42788</v>
      </c>
      <c r="B819" s="5" t="s">
        <v>73</v>
      </c>
      <c r="C819" s="1">
        <f t="shared" si="1669"/>
        <v>289.68713789107761</v>
      </c>
      <c r="D819" s="6" t="s">
        <v>13</v>
      </c>
      <c r="E819" s="16">
        <v>1726</v>
      </c>
      <c r="F819" s="16">
        <v>1726</v>
      </c>
      <c r="G819" s="16">
        <v>0</v>
      </c>
      <c r="H819" s="2">
        <f t="shared" ref="H819" si="1712">(IF(D819="SELL",E819-F819,IF(D819="BUY",F819-E819)))</f>
        <v>0</v>
      </c>
      <c r="I819" s="2">
        <v>0</v>
      </c>
      <c r="J819" s="2">
        <f t="shared" ref="J819" si="1713">I819+H819</f>
        <v>0</v>
      </c>
      <c r="K819" s="3">
        <f t="shared" ref="K819" si="1714">J819*C819</f>
        <v>0</v>
      </c>
    </row>
    <row r="820" spans="1:11" s="7" customFormat="1" ht="15" customHeight="1">
      <c r="A820" s="4">
        <v>42787</v>
      </c>
      <c r="B820" s="5" t="s">
        <v>74</v>
      </c>
      <c r="C820" s="1">
        <f t="shared" si="1669"/>
        <v>1385.0415512465374</v>
      </c>
      <c r="D820" s="6" t="s">
        <v>13</v>
      </c>
      <c r="E820" s="16">
        <v>361</v>
      </c>
      <c r="F820" s="16">
        <v>361</v>
      </c>
      <c r="G820" s="16">
        <v>0</v>
      </c>
      <c r="H820" s="2">
        <f t="shared" ref="H820" si="1715">(IF(D820="SELL",E820-F820,IF(D820="BUY",F820-E820)))</f>
        <v>0</v>
      </c>
      <c r="I820" s="2">
        <v>0</v>
      </c>
      <c r="J820" s="2">
        <f t="shared" ref="J820" si="1716">I820+H820</f>
        <v>0</v>
      </c>
      <c r="K820" s="3">
        <f t="shared" ref="K820" si="1717">J820*C820</f>
        <v>0</v>
      </c>
    </row>
    <row r="821" spans="1:11" s="7" customFormat="1" ht="15" customHeight="1">
      <c r="A821" s="4">
        <v>42787</v>
      </c>
      <c r="B821" s="5" t="s">
        <v>75</v>
      </c>
      <c r="C821" s="1">
        <f t="shared" si="1669"/>
        <v>1661.1295681063123</v>
      </c>
      <c r="D821" s="6" t="s">
        <v>13</v>
      </c>
      <c r="E821" s="16">
        <v>301</v>
      </c>
      <c r="F821" s="16">
        <v>301</v>
      </c>
      <c r="G821" s="16">
        <v>0</v>
      </c>
      <c r="H821" s="2">
        <f t="shared" ref="H821" si="1718">(IF(D821="SELL",E821-F821,IF(D821="BUY",F821-E821)))</f>
        <v>0</v>
      </c>
      <c r="I821" s="2">
        <v>0</v>
      </c>
      <c r="J821" s="2">
        <f t="shared" ref="J821" si="1719">I821+H821</f>
        <v>0</v>
      </c>
      <c r="K821" s="3">
        <f t="shared" ref="K821" si="1720">J821*C821</f>
        <v>0</v>
      </c>
    </row>
    <row r="822" spans="1:11" s="7" customFormat="1" ht="15" customHeight="1">
      <c r="A822" s="4">
        <v>42787</v>
      </c>
      <c r="B822" s="5" t="s">
        <v>76</v>
      </c>
      <c r="C822" s="1">
        <f t="shared" si="1669"/>
        <v>1250</v>
      </c>
      <c r="D822" s="6" t="s">
        <v>13</v>
      </c>
      <c r="E822" s="16">
        <v>400</v>
      </c>
      <c r="F822" s="16">
        <v>400</v>
      </c>
      <c r="G822" s="16">
        <v>0</v>
      </c>
      <c r="H822" s="2">
        <f t="shared" ref="H822" si="1721">(IF(D822="SELL",E822-F822,IF(D822="BUY",F822-E822)))</f>
        <v>0</v>
      </c>
      <c r="I822" s="2">
        <v>0</v>
      </c>
      <c r="J822" s="2">
        <f t="shared" ref="J822" si="1722">I822+H822</f>
        <v>0</v>
      </c>
      <c r="K822" s="3">
        <f t="shared" ref="K822" si="1723">J822*C822</f>
        <v>0</v>
      </c>
    </row>
    <row r="823" spans="1:11" s="7" customFormat="1" ht="15" customHeight="1">
      <c r="A823" s="4">
        <v>42787</v>
      </c>
      <c r="B823" s="5" t="s">
        <v>77</v>
      </c>
      <c r="C823" s="1">
        <f t="shared" si="1669"/>
        <v>465.11627906976742</v>
      </c>
      <c r="D823" s="6" t="s">
        <v>13</v>
      </c>
      <c r="E823" s="16">
        <v>1075</v>
      </c>
      <c r="F823" s="16">
        <v>1075</v>
      </c>
      <c r="G823" s="16">
        <v>0</v>
      </c>
      <c r="H823" s="2">
        <f t="shared" ref="H823" si="1724">(IF(D823="SELL",E823-F823,IF(D823="BUY",F823-E823)))</f>
        <v>0</v>
      </c>
      <c r="I823" s="2">
        <v>0</v>
      </c>
      <c r="J823" s="2">
        <f t="shared" ref="J823" si="1725">I823+H823</f>
        <v>0</v>
      </c>
      <c r="K823" s="3">
        <f t="shared" ref="K823" si="1726">J823*C823</f>
        <v>0</v>
      </c>
    </row>
    <row r="824" spans="1:11" s="7" customFormat="1" ht="15" customHeight="1">
      <c r="A824" s="4">
        <v>42786</v>
      </c>
      <c r="B824" s="5" t="s">
        <v>78</v>
      </c>
      <c r="C824" s="1">
        <f t="shared" si="1669"/>
        <v>1176.4705882352941</v>
      </c>
      <c r="D824" s="6" t="s">
        <v>13</v>
      </c>
      <c r="E824" s="16">
        <v>425</v>
      </c>
      <c r="F824" s="16">
        <v>425</v>
      </c>
      <c r="G824" s="16">
        <v>0</v>
      </c>
      <c r="H824" s="2">
        <f t="shared" ref="H824" si="1727">(IF(D824="SELL",E824-F824,IF(D824="BUY",F824-E824)))</f>
        <v>0</v>
      </c>
      <c r="I824" s="2">
        <v>0</v>
      </c>
      <c r="J824" s="2">
        <f t="shared" ref="J824" si="1728">I824+H824</f>
        <v>0</v>
      </c>
      <c r="K824" s="3">
        <f t="shared" ref="K824" si="1729">J824*C824</f>
        <v>0</v>
      </c>
    </row>
    <row r="825" spans="1:11" s="7" customFormat="1" ht="15" customHeight="1">
      <c r="A825" s="4">
        <v>42783</v>
      </c>
      <c r="B825" s="5" t="s">
        <v>79</v>
      </c>
      <c r="C825" s="1">
        <f t="shared" si="1669"/>
        <v>1210.6537530266344</v>
      </c>
      <c r="D825" s="6" t="s">
        <v>13</v>
      </c>
      <c r="E825" s="16">
        <v>413</v>
      </c>
      <c r="F825" s="16">
        <v>413</v>
      </c>
      <c r="G825" s="16">
        <v>0</v>
      </c>
      <c r="H825" s="2">
        <f t="shared" ref="H825" si="1730">(IF(D825="SELL",E825-F825,IF(D825="BUY",F825-E825)))</f>
        <v>0</v>
      </c>
      <c r="I825" s="2">
        <v>0</v>
      </c>
      <c r="J825" s="2">
        <f t="shared" ref="J825" si="1731">I825+H825</f>
        <v>0</v>
      </c>
      <c r="K825" s="3">
        <f t="shared" ref="K825" si="1732">J825*C825</f>
        <v>0</v>
      </c>
    </row>
    <row r="826" spans="1:11" s="7" customFormat="1" ht="15" customHeight="1">
      <c r="A826" s="4">
        <v>42782</v>
      </c>
      <c r="B826" s="5" t="s">
        <v>80</v>
      </c>
      <c r="C826" s="1">
        <f t="shared" si="1669"/>
        <v>5025.1256281407032</v>
      </c>
      <c r="D826" s="6" t="s">
        <v>13</v>
      </c>
      <c r="E826" s="16">
        <v>99.5</v>
      </c>
      <c r="F826" s="16">
        <v>120</v>
      </c>
      <c r="G826" s="16">
        <v>0</v>
      </c>
      <c r="H826" s="2">
        <f t="shared" ref="H826" si="1733">(IF(D826="SELL",E826-F826,IF(D826="BUY",F826-E826)))</f>
        <v>20.5</v>
      </c>
      <c r="I826" s="2">
        <v>0</v>
      </c>
      <c r="J826" s="2">
        <f>I826+H826</f>
        <v>20.5</v>
      </c>
      <c r="K826" s="3">
        <f t="shared" ref="K826" si="1734">J826*C826</f>
        <v>103015.07537688442</v>
      </c>
    </row>
    <row r="827" spans="1:11" s="7" customFormat="1" ht="15" customHeight="1">
      <c r="A827" s="4">
        <v>42779</v>
      </c>
      <c r="B827" s="5" t="s">
        <v>81</v>
      </c>
      <c r="C827" s="1">
        <f t="shared" si="1669"/>
        <v>689.65517241379314</v>
      </c>
      <c r="D827" s="6" t="s">
        <v>13</v>
      </c>
      <c r="E827" s="16">
        <v>725</v>
      </c>
      <c r="F827" s="16">
        <v>725</v>
      </c>
      <c r="G827" s="16">
        <v>0</v>
      </c>
      <c r="H827" s="2">
        <f t="shared" ref="H827" si="1735">(IF(D827="SELL",E827-F827,IF(D827="BUY",F827-E827)))</f>
        <v>0</v>
      </c>
      <c r="I827" s="2">
        <v>0</v>
      </c>
      <c r="J827" s="2">
        <f t="shared" ref="J827" si="1736">I827+H827</f>
        <v>0</v>
      </c>
      <c r="K827" s="3">
        <f t="shared" ref="K827" si="1737">J827*C827</f>
        <v>0</v>
      </c>
    </row>
    <row r="828" spans="1:11" s="7" customFormat="1" ht="15" customHeight="1">
      <c r="A828" s="4">
        <v>42779</v>
      </c>
      <c r="B828" s="5" t="s">
        <v>82</v>
      </c>
      <c r="C828" s="1">
        <f t="shared" si="1669"/>
        <v>4516.7118337850043</v>
      </c>
      <c r="D828" s="6" t="s">
        <v>13</v>
      </c>
      <c r="E828" s="16">
        <v>110.7</v>
      </c>
      <c r="F828" s="16">
        <v>110.7</v>
      </c>
      <c r="G828" s="16">
        <v>0</v>
      </c>
      <c r="H828" s="2">
        <f t="shared" ref="H828" si="1738">(IF(D828="SELL",E828-F828,IF(D828="BUY",F828-E828)))</f>
        <v>0</v>
      </c>
      <c r="I828" s="2">
        <v>0</v>
      </c>
      <c r="J828" s="2">
        <f t="shared" ref="J828" si="1739">I828+H828</f>
        <v>0</v>
      </c>
      <c r="K828" s="3">
        <f t="shared" ref="K828" si="1740">J828*C828</f>
        <v>0</v>
      </c>
    </row>
    <row r="829" spans="1:11" s="7" customFormat="1" ht="15" customHeight="1">
      <c r="A829" s="4">
        <v>42776</v>
      </c>
      <c r="B829" s="5" t="s">
        <v>76</v>
      </c>
      <c r="C829" s="1">
        <f t="shared" si="1669"/>
        <v>1308.9005235602094</v>
      </c>
      <c r="D829" s="6" t="s">
        <v>13</v>
      </c>
      <c r="E829" s="16">
        <v>382</v>
      </c>
      <c r="F829" s="16">
        <v>382</v>
      </c>
      <c r="G829" s="16">
        <v>0</v>
      </c>
      <c r="H829" s="2">
        <f t="shared" ref="H829" si="1741">(IF(D829="SELL",E829-F829,IF(D829="BUY",F829-E829)))</f>
        <v>0</v>
      </c>
      <c r="I829" s="2">
        <v>0</v>
      </c>
      <c r="J829" s="2">
        <f t="shared" ref="J829" si="1742">I829+H829</f>
        <v>0</v>
      </c>
      <c r="K829" s="3">
        <f t="shared" ref="K829" si="1743">J829*C829</f>
        <v>0</v>
      </c>
    </row>
    <row r="830" spans="1:11" s="7" customFormat="1" ht="15" customHeight="1">
      <c r="A830" s="4">
        <v>42768</v>
      </c>
      <c r="B830" s="5" t="s">
        <v>83</v>
      </c>
      <c r="C830" s="1">
        <f t="shared" si="1669"/>
        <v>1400.5602240896358</v>
      </c>
      <c r="D830" s="6" t="s">
        <v>13</v>
      </c>
      <c r="E830" s="16">
        <v>357</v>
      </c>
      <c r="F830" s="16">
        <v>357</v>
      </c>
      <c r="G830" s="16">
        <v>0</v>
      </c>
      <c r="H830" s="2">
        <f t="shared" ref="H830" si="1744">(IF(D830="SELL",E830-F830,IF(D830="BUY",F830-E830)))</f>
        <v>0</v>
      </c>
      <c r="I830" s="2">
        <v>0</v>
      </c>
      <c r="J830" s="2">
        <f t="shared" ref="J830" si="1745">I830+H830</f>
        <v>0</v>
      </c>
      <c r="K830" s="3">
        <f t="shared" ref="K830" si="1746">J830*C830</f>
        <v>0</v>
      </c>
    </row>
    <row r="831" spans="1:11" s="7" customFormat="1" ht="15" customHeight="1">
      <c r="A831" s="4">
        <v>42768</v>
      </c>
      <c r="B831" s="5" t="s">
        <v>84</v>
      </c>
      <c r="C831" s="1">
        <f t="shared" si="1669"/>
        <v>1470.5882352941176</v>
      </c>
      <c r="D831" s="6" t="s">
        <v>13</v>
      </c>
      <c r="E831" s="16">
        <v>340</v>
      </c>
      <c r="F831" s="16">
        <v>349.5</v>
      </c>
      <c r="G831" s="16">
        <v>0</v>
      </c>
      <c r="H831" s="2">
        <f t="shared" ref="H831" si="1747">(IF(D831="SELL",E831-F831,IF(D831="BUY",F831-E831)))</f>
        <v>9.5</v>
      </c>
      <c r="I831" s="2">
        <v>0</v>
      </c>
      <c r="J831" s="2">
        <f t="shared" ref="J831" si="1748">I831+H831</f>
        <v>9.5</v>
      </c>
      <c r="K831" s="3">
        <f t="shared" ref="K831" si="1749">J831*C831</f>
        <v>13970.588235294117</v>
      </c>
    </row>
    <row r="832" spans="1:11" s="7" customFormat="1" ht="15" customHeight="1">
      <c r="A832" s="4">
        <v>42766</v>
      </c>
      <c r="B832" s="5" t="s">
        <v>85</v>
      </c>
      <c r="C832" s="1">
        <f t="shared" si="1669"/>
        <v>1538.4615384615386</v>
      </c>
      <c r="D832" s="6" t="s">
        <v>13</v>
      </c>
      <c r="E832" s="16">
        <v>325</v>
      </c>
      <c r="F832" s="16">
        <v>325</v>
      </c>
      <c r="G832" s="16">
        <v>0</v>
      </c>
      <c r="H832" s="2">
        <f t="shared" ref="H832" si="1750">(IF(D832="SELL",E832-F832,IF(D832="BUY",F832-E832)))</f>
        <v>0</v>
      </c>
      <c r="I832" s="2">
        <v>0</v>
      </c>
      <c r="J832" s="2">
        <f t="shared" ref="J832" si="1751">I832+H832</f>
        <v>0</v>
      </c>
      <c r="K832" s="3">
        <f t="shared" ref="K832" si="1752">J832*C832</f>
        <v>0</v>
      </c>
    </row>
    <row r="833" spans="1:11" s="7" customFormat="1" ht="15" customHeight="1">
      <c r="A833" s="4">
        <v>42762</v>
      </c>
      <c r="B833" s="5" t="s">
        <v>86</v>
      </c>
      <c r="C833" s="1">
        <f t="shared" si="1669"/>
        <v>672.04301075268813</v>
      </c>
      <c r="D833" s="6" t="s">
        <v>13</v>
      </c>
      <c r="E833" s="16">
        <v>744</v>
      </c>
      <c r="F833" s="16">
        <v>744</v>
      </c>
      <c r="G833" s="16">
        <v>0</v>
      </c>
      <c r="H833" s="2">
        <f t="shared" ref="H833" si="1753">(IF(D833="SELL",E833-F833,IF(D833="BUY",F833-E833)))</f>
        <v>0</v>
      </c>
      <c r="I833" s="2">
        <v>0</v>
      </c>
      <c r="J833" s="2">
        <f t="shared" ref="J833" si="1754">I833+H833</f>
        <v>0</v>
      </c>
      <c r="K833" s="3">
        <f t="shared" ref="K833" si="1755">J833*C833</f>
        <v>0</v>
      </c>
    </row>
    <row r="834" spans="1:11" s="7" customFormat="1" ht="15" customHeight="1">
      <c r="A834" s="4">
        <v>42760</v>
      </c>
      <c r="B834" s="5" t="s">
        <v>87</v>
      </c>
      <c r="C834" s="1">
        <f t="shared" si="1669"/>
        <v>676.58998646820032</v>
      </c>
      <c r="D834" s="6" t="s">
        <v>13</v>
      </c>
      <c r="E834" s="16">
        <v>739</v>
      </c>
      <c r="F834" s="16">
        <v>739</v>
      </c>
      <c r="G834" s="16">
        <v>0</v>
      </c>
      <c r="H834" s="2">
        <f t="shared" ref="H834" si="1756">(IF(D834="SELL",E834-F834,IF(D834="BUY",F834-E834)))</f>
        <v>0</v>
      </c>
      <c r="I834" s="2">
        <v>0</v>
      </c>
      <c r="J834" s="2">
        <f t="shared" ref="J834" si="1757">I834+H834</f>
        <v>0</v>
      </c>
      <c r="K834" s="3">
        <f t="shared" ref="K834" si="1758">J834*C834</f>
        <v>0</v>
      </c>
    </row>
    <row r="835" spans="1:11" s="7" customFormat="1" ht="15" customHeight="1">
      <c r="A835" s="4">
        <v>42760</v>
      </c>
      <c r="B835" s="5" t="s">
        <v>85</v>
      </c>
      <c r="C835" s="1">
        <f t="shared" si="1669"/>
        <v>1328.0212483399735</v>
      </c>
      <c r="D835" s="6" t="s">
        <v>13</v>
      </c>
      <c r="E835" s="16">
        <v>376.5</v>
      </c>
      <c r="F835" s="16">
        <v>376.5</v>
      </c>
      <c r="G835" s="16">
        <v>0</v>
      </c>
      <c r="H835" s="2">
        <f t="shared" ref="H835" si="1759">(IF(D835="SELL",E835-F835,IF(D835="BUY",F835-E835)))</f>
        <v>0</v>
      </c>
      <c r="I835" s="2">
        <v>0</v>
      </c>
      <c r="J835" s="2">
        <f t="shared" ref="J835" si="1760">I835+H835</f>
        <v>0</v>
      </c>
      <c r="K835" s="3">
        <f t="shared" ref="K835" si="1761">J835*C835</f>
        <v>0</v>
      </c>
    </row>
    <row r="836" spans="1:11" s="7" customFormat="1" ht="15" customHeight="1">
      <c r="A836" s="4">
        <v>42759</v>
      </c>
      <c r="B836" s="5" t="s">
        <v>85</v>
      </c>
      <c r="C836" s="1">
        <f t="shared" si="1669"/>
        <v>1724.7326664367024</v>
      </c>
      <c r="D836" s="6" t="s">
        <v>13</v>
      </c>
      <c r="E836" s="16">
        <v>289.89999999999998</v>
      </c>
      <c r="F836" s="16">
        <v>298.5</v>
      </c>
      <c r="G836" s="16">
        <v>0</v>
      </c>
      <c r="H836" s="2">
        <f t="shared" ref="H836" si="1762">(IF(D836="SELL",E836-F836,IF(D836="BUY",F836-E836)))</f>
        <v>8.6000000000000227</v>
      </c>
      <c r="I836" s="2">
        <v>0</v>
      </c>
      <c r="J836" s="2">
        <f t="shared" ref="J836" si="1763">I836+H836</f>
        <v>8.6000000000000227</v>
      </c>
      <c r="K836" s="3">
        <f t="shared" ref="K836" si="1764">J836*C836</f>
        <v>14832.700931355679</v>
      </c>
    </row>
    <row r="837" spans="1:11" s="7" customFormat="1" ht="15" customHeight="1">
      <c r="A837" s="4">
        <v>42758</v>
      </c>
      <c r="B837" s="5" t="s">
        <v>88</v>
      </c>
      <c r="C837" s="1">
        <f t="shared" si="1669"/>
        <v>500.90162292125825</v>
      </c>
      <c r="D837" s="6" t="s">
        <v>13</v>
      </c>
      <c r="E837" s="16">
        <v>998.2</v>
      </c>
      <c r="F837" s="16">
        <v>998.2</v>
      </c>
      <c r="G837" s="16">
        <v>0</v>
      </c>
      <c r="H837" s="2">
        <f t="shared" ref="H837" si="1765">(IF(D837="SELL",E837-F837,IF(D837="BUY",F837-E837)))</f>
        <v>0</v>
      </c>
      <c r="I837" s="2">
        <v>0</v>
      </c>
      <c r="J837" s="2">
        <f t="shared" ref="J837" si="1766">I837+H837</f>
        <v>0</v>
      </c>
      <c r="K837" s="3">
        <f t="shared" ref="K837" si="1767">J837*C837</f>
        <v>0</v>
      </c>
    </row>
    <row r="838" spans="1:11" s="7" customFormat="1" ht="15" customHeight="1">
      <c r="A838" s="4">
        <v>42758</v>
      </c>
      <c r="B838" s="5" t="s">
        <v>55</v>
      </c>
      <c r="C838" s="1">
        <f t="shared" si="1669"/>
        <v>1628.6644951140065</v>
      </c>
      <c r="D838" s="6" t="s">
        <v>13</v>
      </c>
      <c r="E838" s="16">
        <v>307</v>
      </c>
      <c r="F838" s="16">
        <v>307</v>
      </c>
      <c r="G838" s="16">
        <v>0</v>
      </c>
      <c r="H838" s="2">
        <f t="shared" ref="H838" si="1768">(IF(D838="SELL",E838-F838,IF(D838="BUY",F838-E838)))</f>
        <v>0</v>
      </c>
      <c r="I838" s="2">
        <v>0</v>
      </c>
      <c r="J838" s="2">
        <f t="shared" ref="J838" si="1769">I838+H838</f>
        <v>0</v>
      </c>
      <c r="K838" s="3">
        <f t="shared" ref="K838" si="1770">J838*C838</f>
        <v>0</v>
      </c>
    </row>
    <row r="839" spans="1:11" s="7" customFormat="1" ht="15" customHeight="1">
      <c r="A839" s="4">
        <v>42755</v>
      </c>
      <c r="B839" s="5" t="s">
        <v>89</v>
      </c>
      <c r="C839" s="1">
        <f t="shared" si="1669"/>
        <v>3990.422984836393</v>
      </c>
      <c r="D839" s="6" t="s">
        <v>13</v>
      </c>
      <c r="E839" s="16">
        <v>125.3</v>
      </c>
      <c r="F839" s="16">
        <v>125.3</v>
      </c>
      <c r="G839" s="16">
        <v>0</v>
      </c>
      <c r="H839" s="2">
        <f t="shared" ref="H839" si="1771">(IF(D839="SELL",E839-F839,IF(D839="BUY",F839-E839)))</f>
        <v>0</v>
      </c>
      <c r="I839" s="2">
        <v>0</v>
      </c>
      <c r="J839" s="2">
        <f t="shared" ref="J839" si="1772">I839+H839</f>
        <v>0</v>
      </c>
      <c r="K839" s="3">
        <f t="shared" ref="K839" si="1773">J839*C839</f>
        <v>0</v>
      </c>
    </row>
    <row r="840" spans="1:11" s="7" customFormat="1" ht="15" customHeight="1">
      <c r="A840" s="4">
        <v>42754</v>
      </c>
      <c r="B840" s="5" t="s">
        <v>90</v>
      </c>
      <c r="C840" s="1">
        <f t="shared" si="1669"/>
        <v>1036.0547036883547</v>
      </c>
      <c r="D840" s="6" t="s">
        <v>16</v>
      </c>
      <c r="E840" s="16">
        <v>482.6</v>
      </c>
      <c r="F840" s="16">
        <v>482.6</v>
      </c>
      <c r="G840" s="16">
        <v>0</v>
      </c>
      <c r="H840" s="2">
        <f t="shared" ref="H840" si="1774">(IF(D840="SELL",E840-F840,IF(D840="BUY",F840-E840)))</f>
        <v>0</v>
      </c>
      <c r="I840" s="2">
        <v>0</v>
      </c>
      <c r="J840" s="2">
        <f t="shared" ref="J840" si="1775">I840+H840</f>
        <v>0</v>
      </c>
      <c r="K840" s="3">
        <f t="shared" ref="K840" si="1776">J840*C840</f>
        <v>0</v>
      </c>
    </row>
    <row r="841" spans="1:11" s="7" customFormat="1" ht="15" customHeight="1">
      <c r="A841" s="4">
        <v>42754</v>
      </c>
      <c r="B841" s="5" t="s">
        <v>91</v>
      </c>
      <c r="C841" s="1">
        <f t="shared" si="1669"/>
        <v>4115.2263374485601</v>
      </c>
      <c r="D841" s="6" t="s">
        <v>16</v>
      </c>
      <c r="E841" s="16">
        <v>121.5</v>
      </c>
      <c r="F841" s="16">
        <v>121.5</v>
      </c>
      <c r="G841" s="16">
        <v>0</v>
      </c>
      <c r="H841" s="2">
        <f t="shared" ref="H841" si="1777">(IF(D841="SELL",E841-F841,IF(D841="BUY",F841-E841)))</f>
        <v>0</v>
      </c>
      <c r="I841" s="2">
        <v>0</v>
      </c>
      <c r="J841" s="2">
        <f t="shared" ref="J841" si="1778">I841+H841</f>
        <v>0</v>
      </c>
      <c r="K841" s="3">
        <f t="shared" ref="K841" si="1779">J841*C841</f>
        <v>0</v>
      </c>
    </row>
    <row r="842" spans="1:11" s="7" customFormat="1" ht="15" customHeight="1">
      <c r="A842" s="4">
        <v>42753</v>
      </c>
      <c r="B842" s="5" t="s">
        <v>92</v>
      </c>
      <c r="C842" s="1">
        <f t="shared" si="1669"/>
        <v>212.04410517387618</v>
      </c>
      <c r="D842" s="6" t="s">
        <v>16</v>
      </c>
      <c r="E842" s="16">
        <v>2358</v>
      </c>
      <c r="F842" s="16">
        <v>2358</v>
      </c>
      <c r="G842" s="16">
        <v>0</v>
      </c>
      <c r="H842" s="2">
        <f t="shared" ref="H842" si="1780">(IF(D842="SELL",E842-F842,IF(D842="BUY",F842-E842)))</f>
        <v>0</v>
      </c>
      <c r="I842" s="2">
        <v>0</v>
      </c>
      <c r="J842" s="2">
        <f t="shared" ref="J842" si="1781">I842+H842</f>
        <v>0</v>
      </c>
      <c r="K842" s="3">
        <f t="shared" ref="K842" si="1782">J842*C842</f>
        <v>0</v>
      </c>
    </row>
    <row r="843" spans="1:11" s="7" customFormat="1" ht="15" customHeight="1">
      <c r="A843" s="4">
        <v>42752</v>
      </c>
      <c r="B843" s="5" t="s">
        <v>93</v>
      </c>
      <c r="C843" s="1">
        <f t="shared" si="1669"/>
        <v>816.99346405228755</v>
      </c>
      <c r="D843" s="6" t="s">
        <v>16</v>
      </c>
      <c r="E843" s="16">
        <v>612</v>
      </c>
      <c r="F843" s="16">
        <v>612</v>
      </c>
      <c r="G843" s="16">
        <v>0</v>
      </c>
      <c r="H843" s="2">
        <f t="shared" ref="H843" si="1783">(IF(D843="SELL",E843-F843,IF(D843="BUY",F843-E843)))</f>
        <v>0</v>
      </c>
      <c r="I843" s="2">
        <v>0</v>
      </c>
      <c r="J843" s="2">
        <f t="shared" ref="J843" si="1784">I843+H843</f>
        <v>0</v>
      </c>
      <c r="K843" s="3">
        <f t="shared" ref="K843" si="1785">J843*C843</f>
        <v>0</v>
      </c>
    </row>
    <row r="844" spans="1:11" s="7" customFormat="1" ht="15" customHeight="1">
      <c r="A844" s="4">
        <v>42752</v>
      </c>
      <c r="B844" s="5" t="s">
        <v>94</v>
      </c>
      <c r="C844" s="1">
        <f t="shared" si="1669"/>
        <v>248.38549428713364</v>
      </c>
      <c r="D844" s="6" t="s">
        <v>13</v>
      </c>
      <c r="E844" s="16">
        <v>2013</v>
      </c>
      <c r="F844" s="16">
        <v>2085</v>
      </c>
      <c r="G844" s="16">
        <v>0</v>
      </c>
      <c r="H844" s="2">
        <f t="shared" ref="H844" si="1786">(IF(D844="SELL",E844-F844,IF(D844="BUY",F844-E844)))</f>
        <v>72</v>
      </c>
      <c r="I844" s="2">
        <v>0</v>
      </c>
      <c r="J844" s="2">
        <f t="shared" ref="J844" si="1787">I844+H844</f>
        <v>72</v>
      </c>
      <c r="K844" s="3">
        <f t="shared" ref="K844" si="1788">J844*C844</f>
        <v>17883.755588673623</v>
      </c>
    </row>
    <row r="845" spans="1:11" s="7" customFormat="1" ht="15" customHeight="1">
      <c r="A845" s="4">
        <v>42751</v>
      </c>
      <c r="B845" s="5" t="s">
        <v>95</v>
      </c>
      <c r="C845" s="1">
        <f t="shared" si="1669"/>
        <v>701.45903479236813</v>
      </c>
      <c r="D845" s="6" t="s">
        <v>13</v>
      </c>
      <c r="E845" s="16">
        <v>712.8</v>
      </c>
      <c r="F845" s="16">
        <v>712.8</v>
      </c>
      <c r="G845" s="16">
        <v>0</v>
      </c>
      <c r="H845" s="2">
        <f t="shared" ref="H845:H846" si="1789">(IF(D845="SELL",E845-F845,IF(D845="BUY",F845-E845)))</f>
        <v>0</v>
      </c>
      <c r="I845" s="2">
        <v>0</v>
      </c>
      <c r="J845" s="2">
        <f t="shared" ref="J845:J846" si="1790">I845+H845</f>
        <v>0</v>
      </c>
      <c r="K845" s="3">
        <f t="shared" ref="K845:K846" si="1791">J845*C845</f>
        <v>0</v>
      </c>
    </row>
    <row r="846" spans="1:11" s="7" customFormat="1" ht="15" customHeight="1">
      <c r="A846" s="4">
        <v>42748</v>
      </c>
      <c r="B846" s="5" t="s">
        <v>55</v>
      </c>
      <c r="C846" s="1">
        <f t="shared" si="1669"/>
        <v>1726.5193370165744</v>
      </c>
      <c r="D846" s="6" t="s">
        <v>13</v>
      </c>
      <c r="E846" s="16">
        <v>289.60000000000002</v>
      </c>
      <c r="F846" s="16">
        <v>289.60000000000002</v>
      </c>
      <c r="G846" s="16">
        <v>0</v>
      </c>
      <c r="H846" s="2">
        <f t="shared" si="1789"/>
        <v>0</v>
      </c>
      <c r="I846" s="2">
        <v>0</v>
      </c>
      <c r="J846" s="2">
        <f t="shared" si="1790"/>
        <v>0</v>
      </c>
      <c r="K846" s="3">
        <f t="shared" si="1791"/>
        <v>0</v>
      </c>
    </row>
    <row r="847" spans="1:11" s="7" customFormat="1" ht="15" customHeight="1">
      <c r="A847" s="4">
        <v>42748</v>
      </c>
      <c r="B847" s="5" t="s">
        <v>96</v>
      </c>
      <c r="C847" s="1">
        <f t="shared" si="1669"/>
        <v>2075.5500207555001</v>
      </c>
      <c r="D847" s="6" t="s">
        <v>13</v>
      </c>
      <c r="E847" s="16">
        <v>240.9</v>
      </c>
      <c r="F847" s="16">
        <v>245</v>
      </c>
      <c r="G847" s="16">
        <v>0</v>
      </c>
      <c r="H847" s="2">
        <f t="shared" ref="H847" si="1792">(IF(D847="SELL",E847-F847,IF(D847="BUY",F847-E847)))</f>
        <v>4.0999999999999943</v>
      </c>
      <c r="I847" s="2">
        <v>0</v>
      </c>
      <c r="J847" s="2">
        <f t="shared" ref="J847" si="1793">I847+H847</f>
        <v>4.0999999999999943</v>
      </c>
      <c r="K847" s="3">
        <f t="shared" ref="K847" si="1794">J847*C847</f>
        <v>8509.7550850975385</v>
      </c>
    </row>
    <row r="848" spans="1:11" s="7" customFormat="1" ht="15" customHeight="1">
      <c r="A848" s="4">
        <v>42747</v>
      </c>
      <c r="B848" s="5" t="s">
        <v>97</v>
      </c>
      <c r="C848" s="1">
        <f t="shared" si="1669"/>
        <v>3710.5751391465678</v>
      </c>
      <c r="D848" s="6" t="s">
        <v>13</v>
      </c>
      <c r="E848" s="16">
        <v>134.75</v>
      </c>
      <c r="F848" s="16">
        <v>134.75</v>
      </c>
      <c r="G848" s="16">
        <v>0</v>
      </c>
      <c r="H848" s="2">
        <f t="shared" ref="H848" si="1795">(IF(D848="SELL",E848-F848,IF(D848="BUY",F848-E848)))</f>
        <v>0</v>
      </c>
      <c r="I848" s="2">
        <v>0</v>
      </c>
      <c r="J848" s="2">
        <f t="shared" ref="J848" si="1796">I848+H848</f>
        <v>0</v>
      </c>
      <c r="K848" s="3">
        <f t="shared" ref="K848" si="1797">J848*C848</f>
        <v>0</v>
      </c>
    </row>
    <row r="849" spans="1:11" s="7" customFormat="1" ht="15" customHeight="1">
      <c r="A849" s="4">
        <v>42747</v>
      </c>
      <c r="B849" s="5" t="s">
        <v>98</v>
      </c>
      <c r="C849" s="1">
        <f t="shared" si="1669"/>
        <v>516.52892561983469</v>
      </c>
      <c r="D849" s="6" t="s">
        <v>13</v>
      </c>
      <c r="E849" s="16">
        <v>968</v>
      </c>
      <c r="F849" s="16">
        <v>968</v>
      </c>
      <c r="G849" s="16">
        <v>0</v>
      </c>
      <c r="H849" s="2">
        <f t="shared" ref="H849" si="1798">(IF(D849="SELL",E849-F849,IF(D849="BUY",F849-E849)))</f>
        <v>0</v>
      </c>
      <c r="I849" s="2">
        <v>0</v>
      </c>
      <c r="J849" s="2">
        <f t="shared" ref="J849" si="1799">I849+H849</f>
        <v>0</v>
      </c>
      <c r="K849" s="3">
        <f t="shared" ref="K849" si="1800">J849*C849</f>
        <v>0</v>
      </c>
    </row>
    <row r="850" spans="1:11" s="7" customFormat="1" ht="15" customHeight="1">
      <c r="A850" s="4">
        <v>42745</v>
      </c>
      <c r="B850" s="5" t="s">
        <v>99</v>
      </c>
      <c r="C850" s="1">
        <f t="shared" si="1669"/>
        <v>7153.0758226037187</v>
      </c>
      <c r="D850" s="6" t="s">
        <v>13</v>
      </c>
      <c r="E850" s="16">
        <v>69.900000000000006</v>
      </c>
      <c r="F850" s="16">
        <v>72.45</v>
      </c>
      <c r="G850" s="16">
        <v>0</v>
      </c>
      <c r="H850" s="2">
        <f t="shared" ref="H850" si="1801">(IF(D850="SELL",E850-F850,IF(D850="BUY",F850-E850)))</f>
        <v>2.5499999999999972</v>
      </c>
      <c r="I850" s="2">
        <v>0</v>
      </c>
      <c r="J850" s="2">
        <f t="shared" ref="J850" si="1802">I850+H850</f>
        <v>2.5499999999999972</v>
      </c>
      <c r="K850" s="3">
        <f t="shared" ref="K850" si="1803">J850*C850</f>
        <v>18240.343347639464</v>
      </c>
    </row>
    <row r="851" spans="1:11" s="7" customFormat="1" ht="15" customHeight="1">
      <c r="A851" s="4">
        <v>42744</v>
      </c>
      <c r="B851" s="5" t="s">
        <v>100</v>
      </c>
      <c r="C851" s="1">
        <f t="shared" si="1669"/>
        <v>1359.6193065941536</v>
      </c>
      <c r="D851" s="6" t="s">
        <v>13</v>
      </c>
      <c r="E851" s="16">
        <v>367.75</v>
      </c>
      <c r="F851" s="16">
        <v>376</v>
      </c>
      <c r="G851" s="16">
        <v>0</v>
      </c>
      <c r="H851" s="2">
        <f t="shared" ref="H851" si="1804">(IF(D851="SELL",E851-F851,IF(D851="BUY",F851-E851)))</f>
        <v>8.25</v>
      </c>
      <c r="I851" s="2">
        <v>0</v>
      </c>
      <c r="J851" s="2">
        <f t="shared" ref="J851" si="1805">I851+H851</f>
        <v>8.25</v>
      </c>
      <c r="K851" s="3">
        <f t="shared" ref="K851" si="1806">J851*C851</f>
        <v>11216.859279401768</v>
      </c>
    </row>
    <row r="852" spans="1:11" s="7" customFormat="1" ht="15" customHeight="1">
      <c r="A852" s="4">
        <v>42744</v>
      </c>
      <c r="B852" s="5" t="s">
        <v>88</v>
      </c>
      <c r="C852" s="1">
        <f t="shared" si="1669"/>
        <v>497.5124378109453</v>
      </c>
      <c r="D852" s="6" t="s">
        <v>13</v>
      </c>
      <c r="E852" s="16">
        <v>1005</v>
      </c>
      <c r="F852" s="16">
        <v>1005</v>
      </c>
      <c r="G852" s="16">
        <v>0</v>
      </c>
      <c r="H852" s="2">
        <f t="shared" ref="H852" si="1807">(IF(D852="SELL",E852-F852,IF(D852="BUY",F852-E852)))</f>
        <v>0</v>
      </c>
      <c r="I852" s="2">
        <v>0</v>
      </c>
      <c r="J852" s="2">
        <f t="shared" ref="J852" si="1808">I852+H852</f>
        <v>0</v>
      </c>
      <c r="K852" s="3">
        <f t="shared" ref="K852" si="1809">J852*C852</f>
        <v>0</v>
      </c>
    </row>
    <row r="853" spans="1:11" s="7" customFormat="1" ht="15" customHeight="1">
      <c r="A853" s="4">
        <v>42744</v>
      </c>
      <c r="B853" s="5" t="s">
        <v>27</v>
      </c>
      <c r="C853" s="1">
        <f t="shared" si="1669"/>
        <v>663.57000663570011</v>
      </c>
      <c r="D853" s="6" t="s">
        <v>16</v>
      </c>
      <c r="E853" s="16">
        <v>753.5</v>
      </c>
      <c r="F853" s="16">
        <v>739.6</v>
      </c>
      <c r="G853" s="16">
        <v>0</v>
      </c>
      <c r="H853" s="2">
        <f t="shared" ref="H853" si="1810">(IF(D853="SELL",E853-F853,IF(D853="BUY",F853-E853)))</f>
        <v>13.899999999999977</v>
      </c>
      <c r="I853" s="2">
        <v>0</v>
      </c>
      <c r="J853" s="2">
        <f t="shared" ref="J853" si="1811">I853+H853</f>
        <v>13.899999999999977</v>
      </c>
      <c r="K853" s="3">
        <f t="shared" ref="K853" si="1812">J853*C853</f>
        <v>9223.6230922362156</v>
      </c>
    </row>
    <row r="854" spans="1:11" s="7" customFormat="1" ht="15" customHeight="1">
      <c r="A854" s="4">
        <v>42740</v>
      </c>
      <c r="B854" s="5" t="s">
        <v>101</v>
      </c>
      <c r="C854" s="1">
        <f t="shared" si="1669"/>
        <v>927.64378478664196</v>
      </c>
      <c r="D854" s="6" t="s">
        <v>13</v>
      </c>
      <c r="E854" s="16">
        <v>539</v>
      </c>
      <c r="F854" s="16">
        <v>555</v>
      </c>
      <c r="G854" s="16">
        <v>0</v>
      </c>
      <c r="H854" s="2">
        <f>(IF(D854="SELL",E854-F854,IF(D854="BUY",F854-E854)))</f>
        <v>16</v>
      </c>
      <c r="I854" s="2">
        <v>0</v>
      </c>
      <c r="J854" s="2">
        <f t="shared" ref="J854" si="1813">I854+H854</f>
        <v>16</v>
      </c>
      <c r="K854" s="3">
        <f t="shared" ref="K854" si="1814">J854*C854</f>
        <v>14842.300556586271</v>
      </c>
    </row>
    <row r="855" spans="1:11">
      <c r="A855" s="4">
        <v>42739</v>
      </c>
      <c r="B855" s="5" t="s">
        <v>56</v>
      </c>
      <c r="C855" s="1">
        <f t="shared" si="1669"/>
        <v>1349.5276653171391</v>
      </c>
      <c r="D855" s="6" t="s">
        <v>13</v>
      </c>
      <c r="E855" s="16">
        <v>370.5</v>
      </c>
      <c r="F855" s="16">
        <v>380</v>
      </c>
      <c r="G855" s="16">
        <v>0</v>
      </c>
      <c r="H855" s="2">
        <f t="shared" ref="H855" si="1815">(IF(D855="SELL",E855-F855,IF(D855="BUY",F855-E855)))</f>
        <v>9.5</v>
      </c>
      <c r="I855" s="2">
        <v>0</v>
      </c>
      <c r="J855" s="2">
        <f t="shared" ref="J855" si="1816">I855+H855</f>
        <v>9.5</v>
      </c>
      <c r="K855" s="3">
        <f t="shared" ref="K855" si="1817">J855*C855</f>
        <v>12820.51282051282</v>
      </c>
    </row>
    <row r="856" spans="1:11">
      <c r="A856" s="4">
        <v>42738</v>
      </c>
      <c r="B856" s="5" t="s">
        <v>102</v>
      </c>
      <c r="C856" s="1">
        <f t="shared" si="1669"/>
        <v>554.93895671476139</v>
      </c>
      <c r="D856" s="6" t="s">
        <v>13</v>
      </c>
      <c r="E856" s="16">
        <v>901</v>
      </c>
      <c r="F856" s="16">
        <v>901</v>
      </c>
      <c r="G856" s="16">
        <v>0</v>
      </c>
      <c r="H856" s="2">
        <f t="shared" ref="H856" si="1818">(IF(D856="SELL",E856-F856,IF(D856="BUY",F856-E856)))</f>
        <v>0</v>
      </c>
      <c r="I856" s="2">
        <v>0</v>
      </c>
      <c r="J856" s="2">
        <f t="shared" ref="J856" si="1819">I856+H856</f>
        <v>0</v>
      </c>
      <c r="K856" s="3">
        <f t="shared" ref="K856" si="1820">J856*C856</f>
        <v>0</v>
      </c>
    </row>
  </sheetData>
  <mergeCells count="15">
    <mergeCell ref="A1:C5"/>
    <mergeCell ref="D1:K3"/>
    <mergeCell ref="D4:K4"/>
    <mergeCell ref="D5:K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674"/>
  <sheetViews>
    <sheetView workbookViewId="0">
      <selection activeCell="B11" sqref="B11"/>
    </sheetView>
  </sheetViews>
  <sheetFormatPr defaultRowHeight="15"/>
  <cols>
    <col min="1" max="1" width="11.42578125" customWidth="1"/>
    <col min="2" max="2" width="15.42578125" style="24" customWidth="1"/>
    <col min="3" max="3" width="15.28515625" style="24" customWidth="1"/>
    <col min="4" max="4" width="19.28515625" style="24" customWidth="1"/>
    <col min="5" max="5" width="14.28515625" style="24" customWidth="1"/>
    <col min="6" max="7" width="10.7109375" style="24" customWidth="1"/>
    <col min="8" max="8" width="15.28515625" style="24" customWidth="1"/>
    <col min="9" max="9" width="17.85546875" style="24" customWidth="1"/>
    <col min="10" max="11" width="9.140625" style="24"/>
    <col min="12" max="12" width="13.42578125" style="24" customWidth="1"/>
    <col min="13" max="13" width="14.28515625" style="24" customWidth="1"/>
    <col min="14" max="16384" width="9.140625" style="25"/>
  </cols>
  <sheetData>
    <row r="1" spans="1:13" customFormat="1" ht="15.75">
      <c r="A1" s="32"/>
      <c r="B1" s="34"/>
      <c r="C1" s="34"/>
      <c r="D1" s="17"/>
      <c r="E1" s="17"/>
      <c r="F1" s="57" t="s">
        <v>119</v>
      </c>
      <c r="G1" s="58"/>
      <c r="H1" s="58"/>
      <c r="I1" s="58"/>
      <c r="J1" s="58"/>
      <c r="K1" s="58"/>
      <c r="L1" s="58"/>
      <c r="M1" s="59"/>
    </row>
    <row r="2" spans="1:13" customFormat="1" ht="15.75">
      <c r="A2" s="35"/>
      <c r="B2" s="36"/>
      <c r="C2" s="36"/>
      <c r="D2" s="17"/>
      <c r="E2" s="17"/>
      <c r="F2" s="40"/>
      <c r="G2" s="41"/>
      <c r="H2" s="41"/>
      <c r="I2" s="41"/>
      <c r="J2" s="41"/>
      <c r="K2" s="41"/>
      <c r="L2" s="41"/>
      <c r="M2" s="42"/>
    </row>
    <row r="3" spans="1:13" customFormat="1" ht="15.75">
      <c r="A3" s="35"/>
      <c r="B3" s="36"/>
      <c r="C3" s="36"/>
      <c r="D3" s="17"/>
      <c r="E3" s="17"/>
      <c r="F3" s="43"/>
      <c r="G3" s="44"/>
      <c r="H3" s="44"/>
      <c r="I3" s="44"/>
      <c r="J3" s="44"/>
      <c r="K3" s="44"/>
      <c r="L3" s="44"/>
      <c r="M3" s="45"/>
    </row>
    <row r="4" spans="1:13" customFormat="1" ht="15.75">
      <c r="A4" s="35"/>
      <c r="B4" s="36"/>
      <c r="C4" s="36"/>
      <c r="D4" s="17"/>
      <c r="E4" s="17"/>
      <c r="F4" s="46" t="s">
        <v>0</v>
      </c>
      <c r="G4" s="47"/>
      <c r="H4" s="47"/>
      <c r="I4" s="47"/>
      <c r="J4" s="47"/>
      <c r="K4" s="47"/>
      <c r="L4" s="47"/>
      <c r="M4" s="48"/>
    </row>
    <row r="5" spans="1:13" customFormat="1" ht="15.75">
      <c r="A5" s="35"/>
      <c r="B5" s="36"/>
      <c r="C5" s="36"/>
      <c r="D5" s="17"/>
      <c r="E5" s="17"/>
      <c r="F5" s="46" t="s">
        <v>1</v>
      </c>
      <c r="G5" s="47"/>
      <c r="H5" s="47"/>
      <c r="I5" s="47"/>
      <c r="J5" s="47"/>
      <c r="K5" s="47"/>
      <c r="L5" s="47"/>
      <c r="M5" s="48"/>
    </row>
    <row r="6" spans="1:13" customFormat="1">
      <c r="A6" s="49" t="s">
        <v>2</v>
      </c>
      <c r="B6" s="50" t="s">
        <v>3</v>
      </c>
      <c r="C6" s="53" t="s">
        <v>17</v>
      </c>
      <c r="D6" s="53" t="s">
        <v>490</v>
      </c>
      <c r="E6" s="53" t="s">
        <v>327</v>
      </c>
      <c r="F6" s="52" t="s">
        <v>4</v>
      </c>
      <c r="G6" s="52" t="s">
        <v>5</v>
      </c>
      <c r="H6" s="52" t="s">
        <v>6</v>
      </c>
      <c r="I6" s="52" t="s">
        <v>7</v>
      </c>
      <c r="J6" s="51" t="s">
        <v>8</v>
      </c>
      <c r="K6" s="51" t="s">
        <v>9</v>
      </c>
      <c r="L6" s="54" t="s">
        <v>10</v>
      </c>
      <c r="M6" s="52" t="s">
        <v>11</v>
      </c>
    </row>
    <row r="7" spans="1:13" customFormat="1">
      <c r="A7" s="49"/>
      <c r="B7" s="51"/>
      <c r="C7" s="53"/>
      <c r="D7" s="53"/>
      <c r="E7" s="53"/>
      <c r="F7" s="53"/>
      <c r="G7" s="53"/>
      <c r="H7" s="53"/>
      <c r="I7" s="53"/>
      <c r="J7" s="51"/>
      <c r="K7" s="51"/>
      <c r="L7" s="56"/>
      <c r="M7" s="53"/>
    </row>
    <row r="8" spans="1:13" customFormat="1">
      <c r="A8" s="49"/>
      <c r="B8" s="51"/>
      <c r="C8" s="53"/>
      <c r="D8" s="53"/>
      <c r="E8" s="53"/>
      <c r="F8" s="53"/>
      <c r="G8" s="53"/>
      <c r="H8" s="53"/>
      <c r="I8" s="53"/>
      <c r="J8" s="51"/>
      <c r="K8" s="51"/>
      <c r="L8" s="56"/>
      <c r="M8" s="53"/>
    </row>
    <row r="9" spans="1:13" customFormat="1">
      <c r="A9" s="49"/>
      <c r="B9" s="52"/>
      <c r="C9" s="53"/>
      <c r="D9" s="53"/>
      <c r="E9" s="53"/>
      <c r="F9" s="53"/>
      <c r="G9" s="53"/>
      <c r="H9" s="53"/>
      <c r="I9" s="53"/>
      <c r="J9" s="52"/>
      <c r="K9" s="52"/>
      <c r="L9" s="56"/>
      <c r="M9" s="53"/>
    </row>
    <row r="10" spans="1:13" s="14" customFormat="1" ht="14.25" customHeight="1">
      <c r="A10" s="9"/>
      <c r="B10" s="18"/>
      <c r="C10" s="19"/>
      <c r="D10" s="19"/>
      <c r="E10" s="19"/>
      <c r="F10" s="19"/>
      <c r="G10" s="19"/>
      <c r="H10" s="19"/>
      <c r="I10" s="19"/>
      <c r="J10" s="20"/>
      <c r="K10" s="20"/>
      <c r="L10" s="21"/>
      <c r="M10" s="19"/>
    </row>
    <row r="11" spans="1:13" s="14" customFormat="1" ht="14.25" customHeight="1">
      <c r="A11" s="29">
        <v>44139</v>
      </c>
      <c r="B11" s="4" t="s">
        <v>333</v>
      </c>
      <c r="C11" s="1">
        <f t="shared" ref="C11" si="0">500000/G11</f>
        <v>1610.3059581320451</v>
      </c>
      <c r="D11" s="31">
        <v>44140</v>
      </c>
      <c r="E11" s="31"/>
      <c r="F11" s="6" t="s">
        <v>13</v>
      </c>
      <c r="G11" s="16">
        <v>310.5</v>
      </c>
      <c r="H11" s="16">
        <v>315</v>
      </c>
      <c r="I11" s="16">
        <v>0</v>
      </c>
      <c r="J11" s="2">
        <f t="shared" ref="J11" si="1">(IF(F11="SELL",G11-H11,IF(F11="BUY",H11-G11)))</f>
        <v>4.5</v>
      </c>
      <c r="K11" s="2">
        <v>0</v>
      </c>
      <c r="L11" s="2">
        <f t="shared" ref="L11" si="2">K11+J11</f>
        <v>4.5</v>
      </c>
      <c r="M11" s="15">
        <f t="shared" ref="M11" si="3">L11*C11</f>
        <v>7246.376811594203</v>
      </c>
    </row>
    <row r="12" spans="1:13" s="14" customFormat="1" ht="14.25" customHeight="1">
      <c r="A12" s="29">
        <v>44137</v>
      </c>
      <c r="B12" s="4" t="s">
        <v>374</v>
      </c>
      <c r="C12" s="1">
        <f t="shared" ref="C12" si="4">500000/G12</f>
        <v>696.3788300835655</v>
      </c>
      <c r="D12" s="31">
        <v>44138</v>
      </c>
      <c r="E12" s="31"/>
      <c r="F12" s="6" t="s">
        <v>13</v>
      </c>
      <c r="G12" s="16">
        <v>718</v>
      </c>
      <c r="H12" s="16">
        <v>732</v>
      </c>
      <c r="I12" s="16">
        <v>0</v>
      </c>
      <c r="J12" s="2">
        <f t="shared" ref="J12" si="5">(IF(F12="SELL",G12-H12,IF(F12="BUY",H12-G12)))</f>
        <v>14</v>
      </c>
      <c r="K12" s="2">
        <v>0</v>
      </c>
      <c r="L12" s="2">
        <f t="shared" ref="L12" si="6">K12+J12</f>
        <v>14</v>
      </c>
      <c r="M12" s="15">
        <f t="shared" ref="M12" si="7">L12*C12</f>
        <v>9749.3036211699164</v>
      </c>
    </row>
    <row r="13" spans="1:13" s="14" customFormat="1" ht="14.25" customHeight="1">
      <c r="A13" s="29">
        <v>44134</v>
      </c>
      <c r="B13" s="4" t="s">
        <v>15</v>
      </c>
      <c r="C13" s="1">
        <f t="shared" ref="C13" si="8">500000/G13</f>
        <v>243.90243902439025</v>
      </c>
      <c r="D13" s="31">
        <v>44137</v>
      </c>
      <c r="E13" s="31"/>
      <c r="F13" s="6" t="s">
        <v>13</v>
      </c>
      <c r="G13" s="16">
        <v>2050</v>
      </c>
      <c r="H13" s="16">
        <v>2015</v>
      </c>
      <c r="I13" s="16">
        <v>0</v>
      </c>
      <c r="J13" s="2">
        <f t="shared" ref="J13" si="9">(IF(F13="SELL",G13-H13,IF(F13="BUY",H13-G13)))</f>
        <v>-35</v>
      </c>
      <c r="K13" s="2">
        <v>0</v>
      </c>
      <c r="L13" s="2">
        <f t="shared" ref="L13" si="10">K13+J13</f>
        <v>-35</v>
      </c>
      <c r="M13" s="15">
        <f t="shared" ref="M13" si="11">L13*C13</f>
        <v>-8536.585365853658</v>
      </c>
    </row>
    <row r="14" spans="1:13" s="14" customFormat="1" ht="14.25" customHeight="1">
      <c r="A14" s="29">
        <v>44133</v>
      </c>
      <c r="B14" s="4" t="s">
        <v>374</v>
      </c>
      <c r="C14" s="1">
        <f t="shared" ref="C14" si="12">500000/G14</f>
        <v>713.26676176890157</v>
      </c>
      <c r="D14" s="31">
        <v>44134</v>
      </c>
      <c r="E14" s="31"/>
      <c r="F14" s="6" t="s">
        <v>13</v>
      </c>
      <c r="G14" s="16">
        <v>701</v>
      </c>
      <c r="H14" s="16">
        <v>710.2</v>
      </c>
      <c r="I14" s="16">
        <v>0</v>
      </c>
      <c r="J14" s="2">
        <f t="shared" ref="J14" si="13">(IF(F14="SELL",G14-H14,IF(F14="BUY",H14-G14)))</f>
        <v>9.2000000000000455</v>
      </c>
      <c r="K14" s="2">
        <v>0</v>
      </c>
      <c r="L14" s="2">
        <f t="shared" ref="L14" si="14">K14+J14</f>
        <v>9.2000000000000455</v>
      </c>
      <c r="M14" s="15">
        <f t="shared" ref="M14" si="15">L14*C14</f>
        <v>6562.0542082739266</v>
      </c>
    </row>
    <row r="15" spans="1:13" s="14" customFormat="1" ht="14.25" customHeight="1">
      <c r="A15" s="29">
        <v>44132</v>
      </c>
      <c r="B15" s="4" t="s">
        <v>87</v>
      </c>
      <c r="C15" s="1">
        <f t="shared" ref="C15" si="16">500000/G15</f>
        <v>1111.1111111111111</v>
      </c>
      <c r="D15" s="31">
        <v>44133</v>
      </c>
      <c r="E15" s="31"/>
      <c r="F15" s="6" t="s">
        <v>13</v>
      </c>
      <c r="G15" s="16">
        <v>450</v>
      </c>
      <c r="H15" s="16">
        <v>455</v>
      </c>
      <c r="I15" s="16">
        <v>0</v>
      </c>
      <c r="J15" s="2">
        <f t="shared" ref="J15" si="17">(IF(F15="SELL",G15-H15,IF(F15="BUY",H15-G15)))</f>
        <v>5</v>
      </c>
      <c r="K15" s="2">
        <v>0</v>
      </c>
      <c r="L15" s="2">
        <f t="shared" ref="L15" si="18">K15+J15</f>
        <v>5</v>
      </c>
      <c r="M15" s="15">
        <f t="shared" ref="M15" si="19">L15*C15</f>
        <v>5555.5555555555557</v>
      </c>
    </row>
    <row r="16" spans="1:13" s="14" customFormat="1" ht="14.25" customHeight="1">
      <c r="A16" s="29">
        <v>44131</v>
      </c>
      <c r="B16" s="4" t="s">
        <v>295</v>
      </c>
      <c r="C16" s="1">
        <f t="shared" ref="C16" si="20">500000/G16</f>
        <v>1094.0919037199126</v>
      </c>
      <c r="D16" s="31">
        <v>44132</v>
      </c>
      <c r="E16" s="31"/>
      <c r="F16" s="6" t="s">
        <v>13</v>
      </c>
      <c r="G16" s="16">
        <v>457</v>
      </c>
      <c r="H16" s="16">
        <v>444</v>
      </c>
      <c r="I16" s="16">
        <v>0</v>
      </c>
      <c r="J16" s="2">
        <f t="shared" ref="J16" si="21">(IF(F16="SELL",G16-H16,IF(F16="BUY",H16-G16)))</f>
        <v>-13</v>
      </c>
      <c r="K16" s="2">
        <v>0</v>
      </c>
      <c r="L16" s="2">
        <f t="shared" ref="L16" si="22">K16+J16</f>
        <v>-13</v>
      </c>
      <c r="M16" s="15">
        <f t="shared" ref="M16" si="23">L16*C16</f>
        <v>-14223.194748358863</v>
      </c>
    </row>
    <row r="17" spans="1:13" s="14" customFormat="1" ht="14.25" customHeight="1">
      <c r="A17" s="29">
        <v>44130</v>
      </c>
      <c r="B17" s="4" t="s">
        <v>121</v>
      </c>
      <c r="C17" s="1">
        <f t="shared" ref="C17" si="24">500000/G17</f>
        <v>1291.9896640826873</v>
      </c>
      <c r="D17" s="31">
        <v>44131</v>
      </c>
      <c r="E17" s="31"/>
      <c r="F17" s="6" t="s">
        <v>13</v>
      </c>
      <c r="G17" s="16">
        <v>387</v>
      </c>
      <c r="H17" s="16">
        <v>398</v>
      </c>
      <c r="I17" s="16">
        <v>0</v>
      </c>
      <c r="J17" s="2">
        <f t="shared" ref="J17" si="25">(IF(F17="SELL",G17-H17,IF(F17="BUY",H17-G17)))</f>
        <v>11</v>
      </c>
      <c r="K17" s="2">
        <v>0</v>
      </c>
      <c r="L17" s="2">
        <f t="shared" ref="L17" si="26">K17+J17</f>
        <v>11</v>
      </c>
      <c r="M17" s="15">
        <f t="shared" ref="M17" si="27">L17*C17</f>
        <v>14211.88630490956</v>
      </c>
    </row>
    <row r="18" spans="1:13" s="14" customFormat="1" ht="14.25" customHeight="1">
      <c r="A18" s="29">
        <v>44127</v>
      </c>
      <c r="B18" s="4" t="s">
        <v>324</v>
      </c>
      <c r="C18" s="1">
        <f t="shared" ref="C18" si="28">500000/G18</f>
        <v>625</v>
      </c>
      <c r="D18" s="31">
        <v>44127</v>
      </c>
      <c r="E18" s="31"/>
      <c r="F18" s="6" t="s">
        <v>13</v>
      </c>
      <c r="G18" s="16">
        <v>800</v>
      </c>
      <c r="H18" s="16">
        <v>800</v>
      </c>
      <c r="I18" s="16">
        <v>0</v>
      </c>
      <c r="J18" s="2">
        <f t="shared" ref="J18" si="29">(IF(F18="SELL",G18-H18,IF(F18="BUY",H18-G18)))</f>
        <v>0</v>
      </c>
      <c r="K18" s="2">
        <v>0</v>
      </c>
      <c r="L18" s="2">
        <f t="shared" ref="L18" si="30">K18+J18</f>
        <v>0</v>
      </c>
      <c r="M18" s="15">
        <f t="shared" ref="M18" si="31">L18*C18</f>
        <v>0</v>
      </c>
    </row>
    <row r="19" spans="1:13" s="14" customFormat="1" ht="14.25" customHeight="1">
      <c r="A19" s="29">
        <v>44126</v>
      </c>
      <c r="B19" s="4" t="s">
        <v>112</v>
      </c>
      <c r="C19" s="1">
        <f t="shared" ref="C19" si="32">500000/G19</f>
        <v>686.8131868131868</v>
      </c>
      <c r="D19" s="31">
        <v>44126</v>
      </c>
      <c r="E19" s="31"/>
      <c r="F19" s="6" t="s">
        <v>13</v>
      </c>
      <c r="G19" s="16">
        <v>728</v>
      </c>
      <c r="H19" s="16">
        <v>738</v>
      </c>
      <c r="I19" s="16">
        <v>0</v>
      </c>
      <c r="J19" s="2">
        <f t="shared" ref="J19" si="33">(IF(F19="SELL",G19-H19,IF(F19="BUY",H19-G19)))</f>
        <v>10</v>
      </c>
      <c r="K19" s="2">
        <v>0</v>
      </c>
      <c r="L19" s="2">
        <f t="shared" ref="L19" si="34">K19+J19</f>
        <v>10</v>
      </c>
      <c r="M19" s="15">
        <f t="shared" ref="M19" si="35">L19*C19</f>
        <v>6868.131868131868</v>
      </c>
    </row>
    <row r="20" spans="1:13" s="14" customFormat="1" ht="14.25" customHeight="1">
      <c r="A20" s="29">
        <v>44123</v>
      </c>
      <c r="B20" s="4" t="s">
        <v>324</v>
      </c>
      <c r="C20" s="1">
        <f t="shared" ref="C20" si="36">500000/G20</f>
        <v>641.02564102564099</v>
      </c>
      <c r="D20" s="31">
        <v>44125</v>
      </c>
      <c r="E20" s="31"/>
      <c r="F20" s="6" t="s">
        <v>13</v>
      </c>
      <c r="G20" s="16">
        <v>780</v>
      </c>
      <c r="H20" s="16">
        <v>785.5</v>
      </c>
      <c r="I20" s="16">
        <v>0</v>
      </c>
      <c r="J20" s="2">
        <f t="shared" ref="J20" si="37">(IF(F20="SELL",G20-H20,IF(F20="BUY",H20-G20)))</f>
        <v>5.5</v>
      </c>
      <c r="K20" s="2">
        <v>0</v>
      </c>
      <c r="L20" s="2">
        <f t="shared" ref="L20" si="38">K20+J20</f>
        <v>5.5</v>
      </c>
      <c r="M20" s="15">
        <f t="shared" ref="M20" si="39">L20*C20</f>
        <v>3525.6410256410254</v>
      </c>
    </row>
    <row r="21" spans="1:13" s="14" customFormat="1" ht="14.25" customHeight="1">
      <c r="A21" s="29">
        <v>44120</v>
      </c>
      <c r="B21" s="4" t="s">
        <v>331</v>
      </c>
      <c r="C21" s="1">
        <f t="shared" ref="C21" si="40">500000/G21</f>
        <v>976.5625</v>
      </c>
      <c r="D21" s="31">
        <v>44120</v>
      </c>
      <c r="E21" s="31"/>
      <c r="F21" s="6" t="s">
        <v>13</v>
      </c>
      <c r="G21" s="16">
        <v>512</v>
      </c>
      <c r="H21" s="16">
        <v>516.5</v>
      </c>
      <c r="I21" s="16">
        <v>0</v>
      </c>
      <c r="J21" s="2">
        <f t="shared" ref="J21" si="41">(IF(F21="SELL",G21-H21,IF(F21="BUY",H21-G21)))</f>
        <v>4.5</v>
      </c>
      <c r="K21" s="2">
        <v>0</v>
      </c>
      <c r="L21" s="2">
        <f t="shared" ref="L21" si="42">K21+J21</f>
        <v>4.5</v>
      </c>
      <c r="M21" s="15">
        <f t="shared" ref="M21" si="43">L21*C21</f>
        <v>4394.53125</v>
      </c>
    </row>
    <row r="22" spans="1:13" s="14" customFormat="1" ht="14.25" customHeight="1">
      <c r="A22" s="29">
        <v>44119</v>
      </c>
      <c r="B22" s="4" t="s">
        <v>421</v>
      </c>
      <c r="C22" s="1">
        <f t="shared" ref="C22" si="44">500000/G22</f>
        <v>665.77896138482026</v>
      </c>
      <c r="D22" s="31">
        <v>44119</v>
      </c>
      <c r="E22" s="31"/>
      <c r="F22" s="6" t="s">
        <v>13</v>
      </c>
      <c r="G22" s="16">
        <v>751</v>
      </c>
      <c r="H22" s="16">
        <v>735</v>
      </c>
      <c r="I22" s="16">
        <v>0</v>
      </c>
      <c r="J22" s="2">
        <f t="shared" ref="J22" si="45">(IF(F22="SELL",G22-H22,IF(F22="BUY",H22-G22)))</f>
        <v>-16</v>
      </c>
      <c r="K22" s="2">
        <v>0</v>
      </c>
      <c r="L22" s="2">
        <f t="shared" ref="L22" si="46">K22+J22</f>
        <v>-16</v>
      </c>
      <c r="M22" s="15">
        <f t="shared" ref="M22" si="47">L22*C22</f>
        <v>-10652.463382157124</v>
      </c>
    </row>
    <row r="23" spans="1:13" s="14" customFormat="1" ht="14.25" customHeight="1">
      <c r="A23" s="29">
        <v>44118</v>
      </c>
      <c r="B23" s="4" t="s">
        <v>500</v>
      </c>
      <c r="C23" s="1">
        <f t="shared" ref="C23" si="48">500000/G23</f>
        <v>405.51500405515003</v>
      </c>
      <c r="D23" s="31">
        <v>44119</v>
      </c>
      <c r="E23" s="31"/>
      <c r="F23" s="6" t="s">
        <v>13</v>
      </c>
      <c r="G23" s="16">
        <v>1233</v>
      </c>
      <c r="H23" s="16">
        <v>1244</v>
      </c>
      <c r="I23" s="16">
        <v>0</v>
      </c>
      <c r="J23" s="2">
        <f t="shared" ref="J23" si="49">(IF(F23="SELL",G23-H23,IF(F23="BUY",H23-G23)))</f>
        <v>11</v>
      </c>
      <c r="K23" s="2">
        <v>0</v>
      </c>
      <c r="L23" s="2">
        <f t="shared" ref="L23" si="50">K23+J23</f>
        <v>11</v>
      </c>
      <c r="M23" s="15">
        <f t="shared" ref="M23" si="51">L23*C23</f>
        <v>4460.6650446066506</v>
      </c>
    </row>
    <row r="24" spans="1:13" s="14" customFormat="1" ht="14.25" customHeight="1">
      <c r="A24" s="29">
        <v>44117</v>
      </c>
      <c r="B24" s="4" t="s">
        <v>446</v>
      </c>
      <c r="C24" s="1">
        <f t="shared" ref="C24" si="52">500000/G24</f>
        <v>584.79532163742692</v>
      </c>
      <c r="D24" s="31">
        <v>44118</v>
      </c>
      <c r="E24" s="31"/>
      <c r="F24" s="6" t="s">
        <v>13</v>
      </c>
      <c r="G24" s="16">
        <v>855</v>
      </c>
      <c r="H24" s="16">
        <v>871</v>
      </c>
      <c r="I24" s="16">
        <v>888</v>
      </c>
      <c r="J24" s="2">
        <f t="shared" ref="J24" si="53">(IF(F24="SELL",G24-H24,IF(F24="BUY",H24-G24)))</f>
        <v>16</v>
      </c>
      <c r="K24" s="2">
        <v>24</v>
      </c>
      <c r="L24" s="2">
        <f t="shared" ref="L24" si="54">K24+J24</f>
        <v>40</v>
      </c>
      <c r="M24" s="15">
        <f t="shared" ref="M24" si="55">L24*C24</f>
        <v>23391.812865497079</v>
      </c>
    </row>
    <row r="25" spans="1:13" s="14" customFormat="1" ht="14.25" customHeight="1">
      <c r="A25" s="29">
        <v>44116</v>
      </c>
      <c r="B25" s="4" t="s">
        <v>92</v>
      </c>
      <c r="C25" s="1">
        <f t="shared" ref="C25" si="56">500000/G25</f>
        <v>96.525096525096529</v>
      </c>
      <c r="D25" s="31">
        <v>44116</v>
      </c>
      <c r="E25" s="31"/>
      <c r="F25" s="6" t="s">
        <v>13</v>
      </c>
      <c r="G25" s="16">
        <v>5180</v>
      </c>
      <c r="H25" s="16">
        <v>5230</v>
      </c>
      <c r="I25" s="16">
        <v>5300</v>
      </c>
      <c r="J25" s="2">
        <f t="shared" ref="J25" si="57">(IF(F25="SELL",G25-H25,IF(F25="BUY",H25-G25)))</f>
        <v>50</v>
      </c>
      <c r="K25" s="2">
        <v>70</v>
      </c>
      <c r="L25" s="2">
        <f t="shared" ref="L25" si="58">K25+J25</f>
        <v>120</v>
      </c>
      <c r="M25" s="15">
        <f t="shared" ref="M25" si="59">L25*C25</f>
        <v>11583.011583011583</v>
      </c>
    </row>
    <row r="26" spans="1:13" s="14" customFormat="1" ht="14.25" customHeight="1">
      <c r="A26" s="29">
        <v>44113</v>
      </c>
      <c r="B26" s="4" t="s">
        <v>368</v>
      </c>
      <c r="C26" s="1">
        <f t="shared" ref="C26" si="60">500000/G26</f>
        <v>339.9048266485384</v>
      </c>
      <c r="D26" s="31" t="s">
        <v>328</v>
      </c>
      <c r="E26" s="31"/>
      <c r="F26" s="6" t="s">
        <v>13</v>
      </c>
      <c r="G26" s="16">
        <v>1471</v>
      </c>
      <c r="H26" s="16">
        <v>1471</v>
      </c>
      <c r="I26" s="16">
        <v>0</v>
      </c>
      <c r="J26" s="2">
        <f t="shared" ref="J26" si="61">(IF(F26="SELL",G26-H26,IF(F26="BUY",H26-G26)))</f>
        <v>0</v>
      </c>
      <c r="K26" s="2">
        <v>0</v>
      </c>
      <c r="L26" s="2">
        <f t="shared" ref="L26" si="62">K26+J26</f>
        <v>0</v>
      </c>
      <c r="M26" s="15">
        <f t="shared" ref="M26" si="63">L26*C26</f>
        <v>0</v>
      </c>
    </row>
    <row r="27" spans="1:13" s="14" customFormat="1" ht="14.25" customHeight="1">
      <c r="A27" s="29">
        <v>44112</v>
      </c>
      <c r="B27" s="4" t="s">
        <v>499</v>
      </c>
      <c r="C27" s="1">
        <f t="shared" ref="C27" si="64">500000/G27</f>
        <v>812.34768480909827</v>
      </c>
      <c r="D27" s="29">
        <v>44113</v>
      </c>
      <c r="E27" s="31"/>
      <c r="F27" s="6" t="s">
        <v>13</v>
      </c>
      <c r="G27" s="16">
        <v>615.5</v>
      </c>
      <c r="H27" s="16">
        <v>600</v>
      </c>
      <c r="I27" s="16">
        <v>0</v>
      </c>
      <c r="J27" s="2">
        <f t="shared" ref="J27" si="65">(IF(F27="SELL",G27-H27,IF(F27="BUY",H27-G27)))</f>
        <v>-15.5</v>
      </c>
      <c r="K27" s="2">
        <v>0</v>
      </c>
      <c r="L27" s="2">
        <f t="shared" ref="L27" si="66">K27+J27</f>
        <v>-15.5</v>
      </c>
      <c r="M27" s="15">
        <f t="shared" ref="M27" si="67">L27*C27</f>
        <v>-12591.389114541023</v>
      </c>
    </row>
    <row r="28" spans="1:13" s="14" customFormat="1" ht="14.25" customHeight="1">
      <c r="A28" s="29">
        <v>44111</v>
      </c>
      <c r="B28" s="4" t="s">
        <v>368</v>
      </c>
      <c r="C28" s="1">
        <f t="shared" ref="C28" si="68">500000/G28</f>
        <v>346.26038781163436</v>
      </c>
      <c r="D28" s="29">
        <v>44111</v>
      </c>
      <c r="E28" s="31"/>
      <c r="F28" s="6" t="s">
        <v>13</v>
      </c>
      <c r="G28" s="16">
        <v>1444</v>
      </c>
      <c r="H28" s="16">
        <v>1444</v>
      </c>
      <c r="I28" s="16">
        <v>0</v>
      </c>
      <c r="J28" s="2">
        <f t="shared" ref="J28" si="69">(IF(F28="SELL",G28-H28,IF(F28="BUY",H28-G28)))</f>
        <v>0</v>
      </c>
      <c r="K28" s="2">
        <v>0</v>
      </c>
      <c r="L28" s="2">
        <f t="shared" ref="L28" si="70">K28+J28</f>
        <v>0</v>
      </c>
      <c r="M28" s="15">
        <f t="shared" ref="M28" si="71">L28*C28</f>
        <v>0</v>
      </c>
    </row>
    <row r="29" spans="1:13" s="14" customFormat="1" ht="14.25" customHeight="1">
      <c r="A29" s="29">
        <v>44110</v>
      </c>
      <c r="B29" s="4" t="s">
        <v>495</v>
      </c>
      <c r="C29" s="1">
        <f t="shared" ref="C29" si="72">500000/G29</f>
        <v>210.08403361344537</v>
      </c>
      <c r="D29" s="29">
        <v>44110</v>
      </c>
      <c r="E29" s="31"/>
      <c r="F29" s="6" t="s">
        <v>13</v>
      </c>
      <c r="G29" s="16">
        <v>2380</v>
      </c>
      <c r="H29" s="16">
        <v>2414</v>
      </c>
      <c r="I29" s="16">
        <v>0</v>
      </c>
      <c r="J29" s="2">
        <f t="shared" ref="J29" si="73">(IF(F29="SELL",G29-H29,IF(F29="BUY",H29-G29)))</f>
        <v>34</v>
      </c>
      <c r="K29" s="2">
        <v>0</v>
      </c>
      <c r="L29" s="2">
        <f t="shared" ref="L29" si="74">K29+J29</f>
        <v>34</v>
      </c>
      <c r="M29" s="15">
        <f t="shared" ref="M29" si="75">L29*C29</f>
        <v>7142.8571428571422</v>
      </c>
    </row>
    <row r="30" spans="1:13" s="14" customFormat="1" ht="14.25" customHeight="1">
      <c r="A30" s="29">
        <v>44109</v>
      </c>
      <c r="B30" s="4" t="s">
        <v>339</v>
      </c>
      <c r="C30" s="1">
        <f t="shared" ref="C30" si="76">500000/G30</f>
        <v>1628.6644951140065</v>
      </c>
      <c r="D30" s="29">
        <v>44110</v>
      </c>
      <c r="E30" s="31"/>
      <c r="F30" s="6" t="s">
        <v>13</v>
      </c>
      <c r="G30" s="16">
        <v>307</v>
      </c>
      <c r="H30" s="16">
        <v>311.3</v>
      </c>
      <c r="I30" s="16">
        <v>0</v>
      </c>
      <c r="J30" s="2">
        <f t="shared" ref="J30" si="77">(IF(F30="SELL",G30-H30,IF(F30="BUY",H30-G30)))</f>
        <v>4.3000000000000114</v>
      </c>
      <c r="K30" s="2">
        <v>0</v>
      </c>
      <c r="L30" s="2">
        <f t="shared" ref="L30" si="78">K30+J30</f>
        <v>4.3000000000000114</v>
      </c>
      <c r="M30" s="15">
        <f t="shared" ref="M30" si="79">L30*C30</f>
        <v>7003.2573289902466</v>
      </c>
    </row>
    <row r="31" spans="1:13" s="14" customFormat="1" ht="14.25" customHeight="1">
      <c r="A31" s="29">
        <v>44105</v>
      </c>
      <c r="B31" s="4" t="s">
        <v>395</v>
      </c>
      <c r="C31" s="1">
        <f t="shared" ref="C31" si="80">500000/G31</f>
        <v>432.90043290043292</v>
      </c>
      <c r="D31" s="29">
        <v>44109</v>
      </c>
      <c r="E31" s="31"/>
      <c r="F31" s="6" t="s">
        <v>13</v>
      </c>
      <c r="G31" s="16">
        <v>1155</v>
      </c>
      <c r="H31" s="16">
        <v>1169</v>
      </c>
      <c r="I31" s="16">
        <v>1180</v>
      </c>
      <c r="J31" s="2">
        <f t="shared" ref="J31" si="81">(IF(F31="SELL",G31-H31,IF(F31="BUY",H31-G31)))</f>
        <v>14</v>
      </c>
      <c r="K31" s="2">
        <v>11</v>
      </c>
      <c r="L31" s="2">
        <f t="shared" ref="L31" si="82">K31+J31</f>
        <v>25</v>
      </c>
      <c r="M31" s="15">
        <f t="shared" ref="M31" si="83">L31*C31</f>
        <v>10822.510822510823</v>
      </c>
    </row>
    <row r="32" spans="1:13" s="14" customFormat="1" ht="14.25" customHeight="1">
      <c r="A32" s="29">
        <v>44104</v>
      </c>
      <c r="B32" s="4" t="s">
        <v>498</v>
      </c>
      <c r="C32" s="1">
        <f t="shared" ref="C32" si="84">500000/G32</f>
        <v>621.11801242236027</v>
      </c>
      <c r="D32" s="29">
        <v>44105</v>
      </c>
      <c r="E32" s="31"/>
      <c r="F32" s="6" t="s">
        <v>13</v>
      </c>
      <c r="G32" s="16">
        <v>805</v>
      </c>
      <c r="H32" s="16">
        <v>818.75</v>
      </c>
      <c r="I32" s="16">
        <v>0</v>
      </c>
      <c r="J32" s="2">
        <f t="shared" ref="J32" si="85">(IF(F32="SELL",G32-H32,IF(F32="BUY",H32-G32)))</f>
        <v>13.75</v>
      </c>
      <c r="K32" s="2">
        <v>0</v>
      </c>
      <c r="L32" s="2">
        <f t="shared" ref="L32" si="86">K32+J32</f>
        <v>13.75</v>
      </c>
      <c r="M32" s="15">
        <f t="shared" ref="M32" si="87">L32*C32</f>
        <v>8540.3726708074537</v>
      </c>
    </row>
    <row r="33" spans="1:13" s="14" customFormat="1" ht="14.25" customHeight="1">
      <c r="A33" s="29">
        <v>44103</v>
      </c>
      <c r="B33" s="4" t="s">
        <v>395</v>
      </c>
      <c r="C33" s="1">
        <f t="shared" ref="C33" si="88">500000/G33</f>
        <v>438.59649122807019</v>
      </c>
      <c r="D33" s="29">
        <v>44104</v>
      </c>
      <c r="E33" s="31"/>
      <c r="F33" s="6" t="s">
        <v>13</v>
      </c>
      <c r="G33" s="16">
        <v>1140</v>
      </c>
      <c r="H33" s="16">
        <v>1149.5999999999999</v>
      </c>
      <c r="I33" s="16">
        <v>0</v>
      </c>
      <c r="J33" s="2">
        <f t="shared" ref="J33" si="89">(IF(F33="SELL",G33-H33,IF(F33="BUY",H33-G33)))</f>
        <v>9.5999999999999091</v>
      </c>
      <c r="K33" s="2">
        <v>0</v>
      </c>
      <c r="L33" s="2">
        <f t="shared" ref="L33" si="90">K33+J33</f>
        <v>9.5999999999999091</v>
      </c>
      <c r="M33" s="15">
        <f t="shared" ref="M33" si="91">L33*C33</f>
        <v>4210.5263157894342</v>
      </c>
    </row>
    <row r="34" spans="1:13" s="14" customFormat="1" ht="14.25" customHeight="1">
      <c r="A34" s="29">
        <v>44102</v>
      </c>
      <c r="B34" s="4" t="s">
        <v>412</v>
      </c>
      <c r="C34" s="1">
        <f t="shared" ref="C34" si="92">500000/G34</f>
        <v>438.59649122807019</v>
      </c>
      <c r="D34" s="29">
        <v>44103</v>
      </c>
      <c r="E34" s="31"/>
      <c r="F34" s="6" t="s">
        <v>13</v>
      </c>
      <c r="G34" s="16">
        <v>1140</v>
      </c>
      <c r="H34" s="16">
        <v>1160</v>
      </c>
      <c r="I34" s="16">
        <v>1170</v>
      </c>
      <c r="J34" s="2">
        <f t="shared" ref="J34:J36" si="93">(IF(F34="SELL",G34-H34,IF(F34="BUY",H34-G34)))</f>
        <v>20</v>
      </c>
      <c r="K34" s="2">
        <v>30</v>
      </c>
      <c r="L34" s="2">
        <f t="shared" ref="L34:L36" si="94">K34+J34</f>
        <v>50</v>
      </c>
      <c r="M34" s="15">
        <f t="shared" ref="M34" si="95">L34*C34</f>
        <v>21929.824561403511</v>
      </c>
    </row>
    <row r="35" spans="1:13" s="14" customFormat="1" ht="14.25" customHeight="1">
      <c r="A35" s="29">
        <v>44099</v>
      </c>
      <c r="B35" s="4" t="s">
        <v>333</v>
      </c>
      <c r="C35" s="1">
        <f t="shared" ref="C35" si="96">500000/G35</f>
        <v>1506.0240963855422</v>
      </c>
      <c r="D35" s="29">
        <v>44099</v>
      </c>
      <c r="E35" s="31"/>
      <c r="F35" s="6" t="s">
        <v>13</v>
      </c>
      <c r="G35" s="16">
        <v>332</v>
      </c>
      <c r="H35" s="16">
        <v>332</v>
      </c>
      <c r="I35" s="16">
        <v>0</v>
      </c>
      <c r="J35" s="2">
        <f t="shared" ref="J35" si="97">(IF(F35="SELL",G35-H35,IF(F35="BUY",H35-G35)))</f>
        <v>0</v>
      </c>
      <c r="K35" s="2">
        <v>0</v>
      </c>
      <c r="L35" s="2">
        <v>0</v>
      </c>
      <c r="M35" s="15">
        <f t="shared" ref="M35" si="98">L35*C35</f>
        <v>0</v>
      </c>
    </row>
    <row r="36" spans="1:13" s="14" customFormat="1" ht="14.25" customHeight="1">
      <c r="A36" s="29">
        <v>44098</v>
      </c>
      <c r="B36" s="4" t="s">
        <v>497</v>
      </c>
      <c r="C36" s="1">
        <f t="shared" ref="C36" si="99">500000/G36</f>
        <v>186.9158878504673</v>
      </c>
      <c r="D36" s="29">
        <v>44099</v>
      </c>
      <c r="E36" s="31"/>
      <c r="F36" s="6" t="s">
        <v>13</v>
      </c>
      <c r="G36" s="16">
        <v>2675</v>
      </c>
      <c r="H36" s="16">
        <v>2710</v>
      </c>
      <c r="I36" s="16">
        <v>2740</v>
      </c>
      <c r="J36" s="2">
        <f t="shared" si="93"/>
        <v>35</v>
      </c>
      <c r="K36" s="2">
        <v>30</v>
      </c>
      <c r="L36" s="2">
        <f t="shared" si="94"/>
        <v>65</v>
      </c>
      <c r="M36" s="15">
        <f t="shared" ref="M36" si="100">L36*C36</f>
        <v>12149.532710280375</v>
      </c>
    </row>
    <row r="37" spans="1:13" s="14" customFormat="1" ht="14.25" customHeight="1">
      <c r="A37" s="29">
        <v>44088</v>
      </c>
      <c r="B37" s="4" t="s">
        <v>494</v>
      </c>
      <c r="C37" s="1">
        <f t="shared" ref="C37" si="101">500000/G37</f>
        <v>1712.3287671232877</v>
      </c>
      <c r="D37" s="29">
        <v>44089</v>
      </c>
      <c r="E37" s="31"/>
      <c r="F37" s="6" t="s">
        <v>13</v>
      </c>
      <c r="G37" s="16">
        <v>292</v>
      </c>
      <c r="H37" s="16">
        <v>295.25</v>
      </c>
      <c r="I37" s="16">
        <v>0</v>
      </c>
      <c r="J37" s="2">
        <f t="shared" ref="J37" si="102">(IF(F37="SELL",G37-H37,IF(F37="BUY",H37-G37)))</f>
        <v>3.25</v>
      </c>
      <c r="K37" s="2">
        <v>0</v>
      </c>
      <c r="L37" s="2">
        <f t="shared" ref="L37" si="103">K37+J37</f>
        <v>3.25</v>
      </c>
      <c r="M37" s="15">
        <f t="shared" ref="M37" si="104">L37*C37</f>
        <v>5565.0684931506848</v>
      </c>
    </row>
    <row r="38" spans="1:13" s="14" customFormat="1" ht="14.25" customHeight="1">
      <c r="A38" s="29">
        <v>44078</v>
      </c>
      <c r="B38" s="4" t="s">
        <v>489</v>
      </c>
      <c r="C38" s="1">
        <f t="shared" ref="C38" si="105">500000/G38</f>
        <v>6349.2063492063489</v>
      </c>
      <c r="D38" s="30">
        <v>44081</v>
      </c>
      <c r="E38" s="31"/>
      <c r="F38" s="6" t="s">
        <v>13</v>
      </c>
      <c r="G38" s="16">
        <v>78.75</v>
      </c>
      <c r="H38" s="16">
        <v>77</v>
      </c>
      <c r="I38" s="16">
        <v>0</v>
      </c>
      <c r="J38" s="2">
        <f t="shared" ref="J38" si="106">(IF(F38="SELL",G38-H38,IF(F38="BUY",H38-G38)))</f>
        <v>-1.75</v>
      </c>
      <c r="K38" s="2">
        <v>0</v>
      </c>
      <c r="L38" s="2">
        <f t="shared" ref="L38" si="107">K38+J38</f>
        <v>-1.75</v>
      </c>
      <c r="M38" s="15">
        <f t="shared" ref="M38" si="108">L38*C38</f>
        <v>-11111.111111111111</v>
      </c>
    </row>
    <row r="39" spans="1:13" s="23" customFormat="1">
      <c r="A39" s="29">
        <v>44061</v>
      </c>
      <c r="B39" s="4" t="s">
        <v>467</v>
      </c>
      <c r="C39" s="1">
        <f t="shared" ref="C39" si="109">500000/G39</f>
        <v>491.15913555992142</v>
      </c>
      <c r="D39" s="29">
        <v>44061</v>
      </c>
      <c r="E39" s="31"/>
      <c r="F39" s="6" t="s">
        <v>13</v>
      </c>
      <c r="G39" s="16">
        <v>1018</v>
      </c>
      <c r="H39" s="16">
        <v>1045</v>
      </c>
      <c r="I39" s="16">
        <v>1066</v>
      </c>
      <c r="J39" s="2">
        <f t="shared" ref="J39" si="110">(IF(F39="SELL",G39-H39,IF(F39="BUY",H39-G39)))</f>
        <v>27</v>
      </c>
      <c r="K39" s="2">
        <v>21</v>
      </c>
      <c r="L39" s="2">
        <f t="shared" ref="L39" si="111">K39+J39</f>
        <v>48</v>
      </c>
      <c r="M39" s="15">
        <f t="shared" ref="M39" si="112">L39*C39</f>
        <v>23575.638506876228</v>
      </c>
    </row>
    <row r="40" spans="1:13" s="23" customFormat="1">
      <c r="A40" s="29">
        <v>44060</v>
      </c>
      <c r="B40" s="4" t="s">
        <v>446</v>
      </c>
      <c r="C40" s="1">
        <f t="shared" ref="C40" si="113">500000/G40</f>
        <v>626.56641604010031</v>
      </c>
      <c r="D40" s="29">
        <v>44060</v>
      </c>
      <c r="E40" s="31"/>
      <c r="F40" s="6" t="s">
        <v>13</v>
      </c>
      <c r="G40" s="16">
        <v>798</v>
      </c>
      <c r="H40" s="16">
        <v>808</v>
      </c>
      <c r="I40" s="16">
        <v>0</v>
      </c>
      <c r="J40" s="2">
        <f t="shared" ref="J40" si="114">(IF(F40="SELL",G40-H40,IF(F40="BUY",H40-G40)))</f>
        <v>10</v>
      </c>
      <c r="K40" s="2">
        <v>0</v>
      </c>
      <c r="L40" s="2">
        <f t="shared" ref="L40" si="115">K40+J40</f>
        <v>10</v>
      </c>
      <c r="M40" s="15">
        <f t="shared" ref="M40" si="116">L40*C40</f>
        <v>6265.6641604010028</v>
      </c>
    </row>
    <row r="41" spans="1:13" s="23" customFormat="1">
      <c r="A41" s="29">
        <v>44054</v>
      </c>
      <c r="B41" s="4" t="s">
        <v>446</v>
      </c>
      <c r="C41" s="1">
        <f t="shared" ref="C41" si="117">500000/G41</f>
        <v>649.35064935064941</v>
      </c>
      <c r="D41" s="29">
        <v>44054</v>
      </c>
      <c r="E41" s="31"/>
      <c r="F41" s="6" t="s">
        <v>13</v>
      </c>
      <c r="G41" s="16">
        <v>770</v>
      </c>
      <c r="H41" s="16">
        <v>782</v>
      </c>
      <c r="I41" s="16">
        <v>0</v>
      </c>
      <c r="J41" s="2">
        <f t="shared" ref="J41" si="118">(IF(F41="SELL",G41-H41,IF(F41="BUY",H41-G41)))</f>
        <v>12</v>
      </c>
      <c r="K41" s="2">
        <v>0</v>
      </c>
      <c r="L41" s="2">
        <f t="shared" ref="L41" si="119">K41+J41</f>
        <v>12</v>
      </c>
      <c r="M41" s="15">
        <f t="shared" ref="M41" si="120">L41*C41</f>
        <v>7792.2077922077933</v>
      </c>
    </row>
    <row r="42" spans="1:13" s="23" customFormat="1">
      <c r="A42" s="29">
        <v>44053</v>
      </c>
      <c r="B42" s="4" t="s">
        <v>483</v>
      </c>
      <c r="C42" s="1">
        <f t="shared" ref="C42:C43" si="121">500000/G42</f>
        <v>198.80715705765408</v>
      </c>
      <c r="D42" s="29">
        <v>44054</v>
      </c>
      <c r="E42" s="31"/>
      <c r="F42" s="6" t="s">
        <v>13</v>
      </c>
      <c r="G42" s="16">
        <v>2515</v>
      </c>
      <c r="H42" s="16">
        <v>2485</v>
      </c>
      <c r="I42" s="16">
        <v>0</v>
      </c>
      <c r="J42" s="2">
        <f t="shared" ref="J42:J43" si="122">(IF(F42="SELL",G42-H42,IF(F42="BUY",H42-G42)))</f>
        <v>-30</v>
      </c>
      <c r="K42" s="2">
        <v>0</v>
      </c>
      <c r="L42" s="2">
        <f t="shared" ref="L42:L43" si="123">K42+J42</f>
        <v>-30</v>
      </c>
      <c r="M42" s="15">
        <f t="shared" ref="M42:M43" si="124">L42*C42</f>
        <v>-5964.2147117296226</v>
      </c>
    </row>
    <row r="43" spans="1:13" s="23" customFormat="1">
      <c r="A43" s="29">
        <v>44050</v>
      </c>
      <c r="B43" s="4" t="s">
        <v>40</v>
      </c>
      <c r="C43" s="1">
        <f t="shared" si="121"/>
        <v>286.53295128939828</v>
      </c>
      <c r="D43" s="29">
        <v>44053</v>
      </c>
      <c r="E43" s="31"/>
      <c r="F43" s="6" t="s">
        <v>13</v>
      </c>
      <c r="G43" s="16">
        <v>1745</v>
      </c>
      <c r="H43" s="16">
        <v>1785</v>
      </c>
      <c r="I43" s="16">
        <v>0</v>
      </c>
      <c r="J43" s="2">
        <f t="shared" si="122"/>
        <v>40</v>
      </c>
      <c r="K43" s="2">
        <v>0</v>
      </c>
      <c r="L43" s="2">
        <f t="shared" si="123"/>
        <v>40</v>
      </c>
      <c r="M43" s="15">
        <f t="shared" si="124"/>
        <v>11461.31805157593</v>
      </c>
    </row>
    <row r="44" spans="1:13" s="23" customFormat="1">
      <c r="A44" s="29">
        <v>44049</v>
      </c>
      <c r="B44" s="4" t="s">
        <v>484</v>
      </c>
      <c r="C44" s="1">
        <f t="shared" ref="C44" si="125">500000/G44</f>
        <v>513.34702258726895</v>
      </c>
      <c r="D44" s="29">
        <v>44050</v>
      </c>
      <c r="E44" s="31"/>
      <c r="F44" s="6" t="s">
        <v>13</v>
      </c>
      <c r="G44" s="16">
        <v>974</v>
      </c>
      <c r="H44" s="16">
        <v>1000</v>
      </c>
      <c r="I44" s="16">
        <v>0</v>
      </c>
      <c r="J44" s="2">
        <f t="shared" ref="J44" si="126">(IF(F44="SELL",G44-H44,IF(F44="BUY",H44-G44)))</f>
        <v>26</v>
      </c>
      <c r="K44" s="2">
        <v>0</v>
      </c>
      <c r="L44" s="2">
        <f t="shared" ref="L44" si="127">K44+J44</f>
        <v>26</v>
      </c>
      <c r="M44" s="15">
        <f t="shared" ref="M44" si="128">L44*C44</f>
        <v>13347.022587268993</v>
      </c>
    </row>
    <row r="45" spans="1:13" s="23" customFormat="1">
      <c r="A45" s="29">
        <v>44047</v>
      </c>
      <c r="B45" s="4" t="s">
        <v>68</v>
      </c>
      <c r="C45" s="1">
        <f t="shared" ref="C45" si="129">500000/G45</f>
        <v>1631.3213703099511</v>
      </c>
      <c r="D45" s="29">
        <v>44048</v>
      </c>
      <c r="E45" s="31"/>
      <c r="F45" s="6" t="s">
        <v>13</v>
      </c>
      <c r="G45" s="16">
        <v>306.5</v>
      </c>
      <c r="H45" s="16">
        <v>315</v>
      </c>
      <c r="I45" s="16">
        <v>0</v>
      </c>
      <c r="J45" s="2">
        <f t="shared" ref="J45" si="130">(IF(F45="SELL",G45-H45,IF(F45="BUY",H45-G45)))</f>
        <v>8.5</v>
      </c>
      <c r="K45" s="2">
        <v>0</v>
      </c>
      <c r="L45" s="2">
        <f t="shared" ref="L45" si="131">K45+J45</f>
        <v>8.5</v>
      </c>
      <c r="M45" s="15">
        <f t="shared" ref="M45" si="132">L45*C45</f>
        <v>13866.231647634584</v>
      </c>
    </row>
    <row r="46" spans="1:13" s="23" customFormat="1">
      <c r="A46" s="29">
        <v>44046</v>
      </c>
      <c r="B46" s="4" t="s">
        <v>485</v>
      </c>
      <c r="C46" s="1">
        <f t="shared" ref="C46" si="133">500000/G46</f>
        <v>1567.398119122257</v>
      </c>
      <c r="D46" s="29">
        <v>44047</v>
      </c>
      <c r="E46" s="31"/>
      <c r="F46" s="6" t="s">
        <v>13</v>
      </c>
      <c r="G46" s="16">
        <v>319</v>
      </c>
      <c r="H46" s="16">
        <v>329.2</v>
      </c>
      <c r="I46" s="16">
        <v>0</v>
      </c>
      <c r="J46" s="2">
        <f t="shared" ref="J46" si="134">(IF(F46="SELL",G46-H46,IF(F46="BUY",H46-G46)))</f>
        <v>10.199999999999989</v>
      </c>
      <c r="K46" s="2">
        <v>0</v>
      </c>
      <c r="L46" s="2">
        <f t="shared" ref="L46" si="135">K46+J46</f>
        <v>10.199999999999989</v>
      </c>
      <c r="M46" s="15">
        <f t="shared" ref="M46" si="136">L46*C46</f>
        <v>15987.460815047003</v>
      </c>
    </row>
    <row r="47" spans="1:13" s="23" customFormat="1">
      <c r="A47" s="29">
        <v>44043</v>
      </c>
      <c r="B47" s="4" t="s">
        <v>482</v>
      </c>
      <c r="C47" s="1">
        <f t="shared" ref="C47" si="137">500000/G47</f>
        <v>671.14093959731542</v>
      </c>
      <c r="D47" s="29">
        <v>44046</v>
      </c>
      <c r="E47" s="31"/>
      <c r="F47" s="6" t="s">
        <v>13</v>
      </c>
      <c r="G47" s="16">
        <v>745</v>
      </c>
      <c r="H47" s="16">
        <v>775</v>
      </c>
      <c r="I47" s="16">
        <v>0</v>
      </c>
      <c r="J47" s="2">
        <f t="shared" ref="J47" si="138">(IF(F47="SELL",G47-H47,IF(F47="BUY",H47-G47)))</f>
        <v>30</v>
      </c>
      <c r="K47" s="2">
        <v>0</v>
      </c>
      <c r="L47" s="2">
        <f t="shared" ref="L47" si="139">K47+J47</f>
        <v>30</v>
      </c>
      <c r="M47" s="15">
        <f t="shared" ref="M47" si="140">L47*C47</f>
        <v>20134.228187919463</v>
      </c>
    </row>
    <row r="48" spans="1:13" s="23" customFormat="1">
      <c r="A48" s="29">
        <v>44042</v>
      </c>
      <c r="B48" s="4" t="s">
        <v>473</v>
      </c>
      <c r="C48" s="1">
        <f t="shared" ref="C48" si="141">500000/G48</f>
        <v>671.14093959731542</v>
      </c>
      <c r="D48" s="29">
        <v>44046</v>
      </c>
      <c r="E48" s="31"/>
      <c r="F48" s="6" t="s">
        <v>13</v>
      </c>
      <c r="G48" s="16">
        <v>745</v>
      </c>
      <c r="H48" s="16">
        <v>785</v>
      </c>
      <c r="I48" s="16">
        <v>835</v>
      </c>
      <c r="J48" s="2">
        <f t="shared" ref="J48" si="142">(IF(F48="SELL",G48-H48,IF(F48="BUY",H48-G48)))</f>
        <v>40</v>
      </c>
      <c r="K48" s="2">
        <v>50</v>
      </c>
      <c r="L48" s="2">
        <f t="shared" ref="L48" si="143">K48+J48</f>
        <v>90</v>
      </c>
      <c r="M48" s="15">
        <f t="shared" ref="M48" si="144">L48*C48</f>
        <v>60402.68456375839</v>
      </c>
    </row>
    <row r="49" spans="1:13" s="23" customFormat="1">
      <c r="A49" s="29">
        <v>44041</v>
      </c>
      <c r="B49" s="4" t="s">
        <v>480</v>
      </c>
      <c r="C49" s="1">
        <f t="shared" ref="C49" si="145">500000/G49</f>
        <v>671.14093959731542</v>
      </c>
      <c r="D49" s="29">
        <v>44041</v>
      </c>
      <c r="E49" s="31"/>
      <c r="F49" s="6" t="s">
        <v>13</v>
      </c>
      <c r="G49" s="16">
        <v>745</v>
      </c>
      <c r="H49" s="16">
        <v>760</v>
      </c>
      <c r="I49" s="16">
        <v>780</v>
      </c>
      <c r="J49" s="2">
        <f t="shared" ref="J49" si="146">(IF(F49="SELL",G49-H49,IF(F49="BUY",H49-G49)))</f>
        <v>15</v>
      </c>
      <c r="K49" s="2">
        <v>20</v>
      </c>
      <c r="L49" s="2">
        <f t="shared" ref="L49" si="147">K49+J49</f>
        <v>35</v>
      </c>
      <c r="M49" s="15">
        <f t="shared" ref="M49" si="148">L49*C49</f>
        <v>23489.932885906041</v>
      </c>
    </row>
    <row r="50" spans="1:13" s="23" customFormat="1">
      <c r="A50" s="29">
        <v>44039</v>
      </c>
      <c r="B50" s="4" t="s">
        <v>479</v>
      </c>
      <c r="C50" s="1">
        <f t="shared" ref="C50" si="149">500000/G50</f>
        <v>431.0344827586207</v>
      </c>
      <c r="D50" s="29">
        <v>44039</v>
      </c>
      <c r="E50" s="31"/>
      <c r="F50" s="6" t="s">
        <v>13</v>
      </c>
      <c r="G50" s="16">
        <v>1160</v>
      </c>
      <c r="H50" s="16">
        <v>1208.8</v>
      </c>
      <c r="I50" s="16">
        <v>0</v>
      </c>
      <c r="J50" s="2">
        <f t="shared" ref="J50" si="150">(IF(F50="SELL",G50-H50,IF(F50="BUY",H50-G50)))</f>
        <v>48.799999999999955</v>
      </c>
      <c r="K50" s="2">
        <v>0</v>
      </c>
      <c r="L50" s="2">
        <f t="shared" ref="L50" si="151">K50+J50</f>
        <v>48.799999999999955</v>
      </c>
      <c r="M50" s="15">
        <f t="shared" ref="M50" si="152">L50*C50</f>
        <v>21034.48275862067</v>
      </c>
    </row>
    <row r="51" spans="1:13" s="23" customFormat="1">
      <c r="A51" s="29">
        <v>44039</v>
      </c>
      <c r="B51" s="4" t="s">
        <v>39</v>
      </c>
      <c r="C51" s="1">
        <f t="shared" ref="C51" si="153">500000/G51</f>
        <v>307.69230769230768</v>
      </c>
      <c r="D51" s="29">
        <v>44039</v>
      </c>
      <c r="E51" s="31"/>
      <c r="F51" s="6" t="s">
        <v>13</v>
      </c>
      <c r="G51" s="16">
        <v>1625</v>
      </c>
      <c r="H51" s="16">
        <v>1565</v>
      </c>
      <c r="I51" s="16">
        <v>0</v>
      </c>
      <c r="J51" s="2">
        <f t="shared" ref="J51" si="154">(IF(F51="SELL",G51-H51,IF(F51="BUY",H51-G51)))</f>
        <v>-60</v>
      </c>
      <c r="K51" s="2">
        <v>0</v>
      </c>
      <c r="L51" s="2">
        <f t="shared" ref="L51" si="155">K51+J51</f>
        <v>-60</v>
      </c>
      <c r="M51" s="15">
        <f t="shared" ref="M51" si="156">L51*C51</f>
        <v>-18461.538461538461</v>
      </c>
    </row>
    <row r="52" spans="1:13" s="23" customFormat="1">
      <c r="A52" s="29">
        <v>44034</v>
      </c>
      <c r="B52" s="4" t="s">
        <v>459</v>
      </c>
      <c r="C52" s="1">
        <f t="shared" ref="C52" si="157">500000/G52</f>
        <v>920.81031307550643</v>
      </c>
      <c r="D52" s="29">
        <v>44035</v>
      </c>
      <c r="E52" s="31"/>
      <c r="F52" s="6" t="s">
        <v>13</v>
      </c>
      <c r="G52" s="16">
        <v>543</v>
      </c>
      <c r="H52" s="16">
        <v>554</v>
      </c>
      <c r="I52" s="16">
        <v>0</v>
      </c>
      <c r="J52" s="2">
        <f t="shared" ref="J52" si="158">(IF(F52="SELL",G52-H52,IF(F52="BUY",H52-G52)))</f>
        <v>11</v>
      </c>
      <c r="K52" s="2">
        <v>0</v>
      </c>
      <c r="L52" s="2">
        <f t="shared" ref="L52" si="159">K52+J52</f>
        <v>11</v>
      </c>
      <c r="M52" s="15">
        <f t="shared" ref="M52" si="160">L52*C52</f>
        <v>10128.91344383057</v>
      </c>
    </row>
    <row r="53" spans="1:13" s="23" customFormat="1">
      <c r="A53" s="29">
        <v>44033</v>
      </c>
      <c r="B53" s="4" t="s">
        <v>478</v>
      </c>
      <c r="C53" s="1">
        <f t="shared" ref="C53" si="161">500000/G53</f>
        <v>285.71428571428572</v>
      </c>
      <c r="D53" s="29">
        <v>44034</v>
      </c>
      <c r="E53" s="31"/>
      <c r="F53" s="6" t="s">
        <v>13</v>
      </c>
      <c r="G53" s="16">
        <v>1750</v>
      </c>
      <c r="H53" s="16">
        <v>1715</v>
      </c>
      <c r="I53" s="16">
        <v>0</v>
      </c>
      <c r="J53" s="2">
        <f t="shared" ref="J53" si="162">(IF(F53="SELL",G53-H53,IF(F53="BUY",H53-G53)))</f>
        <v>-35</v>
      </c>
      <c r="K53" s="2">
        <v>0</v>
      </c>
      <c r="L53" s="2">
        <f t="shared" ref="L53" si="163">K53+J53</f>
        <v>-35</v>
      </c>
      <c r="M53" s="15">
        <f t="shared" ref="M53" si="164">L53*C53</f>
        <v>-10000</v>
      </c>
    </row>
    <row r="54" spans="1:13" s="23" customFormat="1">
      <c r="A54" s="29">
        <v>44032</v>
      </c>
      <c r="B54" s="4" t="s">
        <v>112</v>
      </c>
      <c r="C54" s="1">
        <f t="shared" ref="C54" si="165">500000/G54</f>
        <v>712.25071225071224</v>
      </c>
      <c r="D54" s="29">
        <v>44032</v>
      </c>
      <c r="E54" s="31"/>
      <c r="F54" s="6" t="s">
        <v>13</v>
      </c>
      <c r="G54" s="16">
        <v>702</v>
      </c>
      <c r="H54" s="16">
        <v>730</v>
      </c>
      <c r="I54" s="16">
        <v>0</v>
      </c>
      <c r="J54" s="2">
        <f t="shared" ref="J54" si="166">(IF(F54="SELL",G54-H54,IF(F54="BUY",H54-G54)))</f>
        <v>28</v>
      </c>
      <c r="K54" s="2">
        <v>0</v>
      </c>
      <c r="L54" s="2">
        <f t="shared" ref="L54" si="167">K54+J54</f>
        <v>28</v>
      </c>
      <c r="M54" s="15">
        <f t="shared" ref="M54" si="168">L54*C54</f>
        <v>19943.019943019943</v>
      </c>
    </row>
    <row r="55" spans="1:13" s="23" customFormat="1">
      <c r="A55" s="29">
        <v>44028</v>
      </c>
      <c r="B55" s="4" t="s">
        <v>456</v>
      </c>
      <c r="C55" s="1">
        <f t="shared" ref="C55" si="169">500000/G55</f>
        <v>775.19379844961236</v>
      </c>
      <c r="D55" s="29">
        <v>44029</v>
      </c>
      <c r="E55" s="31"/>
      <c r="F55" s="6" t="s">
        <v>13</v>
      </c>
      <c r="G55" s="16">
        <v>645</v>
      </c>
      <c r="H55" s="16">
        <v>658</v>
      </c>
      <c r="I55" s="16">
        <v>0</v>
      </c>
      <c r="J55" s="2">
        <f t="shared" ref="J55" si="170">(IF(F55="SELL",G55-H55,IF(F55="BUY",H55-G55)))</f>
        <v>13</v>
      </c>
      <c r="K55" s="2">
        <v>0</v>
      </c>
      <c r="L55" s="2">
        <f t="shared" ref="L55" si="171">K55+J55</f>
        <v>13</v>
      </c>
      <c r="M55" s="15">
        <f t="shared" ref="M55" si="172">L55*C55</f>
        <v>10077.51937984496</v>
      </c>
    </row>
    <row r="56" spans="1:13" s="23" customFormat="1">
      <c r="A56" s="29">
        <v>44021</v>
      </c>
      <c r="B56" s="4" t="s">
        <v>449</v>
      </c>
      <c r="C56" s="1">
        <f t="shared" ref="C56" si="173">500000/G56</f>
        <v>2262.443438914027</v>
      </c>
      <c r="D56" s="29">
        <v>44021</v>
      </c>
      <c r="E56" s="31"/>
      <c r="F56" s="6" t="s">
        <v>13</v>
      </c>
      <c r="G56" s="16">
        <v>221</v>
      </c>
      <c r="H56" s="16">
        <v>227</v>
      </c>
      <c r="I56" s="16">
        <v>0</v>
      </c>
      <c r="J56" s="2">
        <f t="shared" ref="J56" si="174">(IF(F56="SELL",G56-H56,IF(F56="BUY",H56-G56)))</f>
        <v>6</v>
      </c>
      <c r="K56" s="2">
        <v>0</v>
      </c>
      <c r="L56" s="2">
        <f t="shared" ref="L56" si="175">K56+J56</f>
        <v>6</v>
      </c>
      <c r="M56" s="15">
        <f t="shared" ref="M56" si="176">L56*C56</f>
        <v>13574.660633484162</v>
      </c>
    </row>
    <row r="57" spans="1:13" s="23" customFormat="1">
      <c r="A57" s="29">
        <v>44021</v>
      </c>
      <c r="B57" s="4" t="s">
        <v>449</v>
      </c>
      <c r="C57" s="1">
        <f t="shared" ref="C57" si="177">500000/G57</f>
        <v>2262.443438914027</v>
      </c>
      <c r="D57" s="29">
        <v>44021</v>
      </c>
      <c r="E57" s="31"/>
      <c r="F57" s="6" t="s">
        <v>13</v>
      </c>
      <c r="G57" s="16">
        <v>221</v>
      </c>
      <c r="H57" s="16">
        <v>227</v>
      </c>
      <c r="I57" s="16">
        <v>0</v>
      </c>
      <c r="J57" s="2">
        <f t="shared" ref="J57" si="178">(IF(F57="SELL",G57-H57,IF(F57="BUY",H57-G57)))</f>
        <v>6</v>
      </c>
      <c r="K57" s="2">
        <v>0</v>
      </c>
      <c r="L57" s="2">
        <f t="shared" ref="L57" si="179">K57+J57</f>
        <v>6</v>
      </c>
      <c r="M57" s="15">
        <f t="shared" ref="M57" si="180">L57*C57</f>
        <v>13574.660633484162</v>
      </c>
    </row>
    <row r="58" spans="1:13" s="23" customFormat="1">
      <c r="A58" s="29">
        <v>44021</v>
      </c>
      <c r="B58" s="4" t="s">
        <v>467</v>
      </c>
      <c r="C58" s="1">
        <f t="shared" ref="C58" si="181">500000/G58</f>
        <v>534.75935828877004</v>
      </c>
      <c r="D58" s="29">
        <v>44021</v>
      </c>
      <c r="E58" s="31"/>
      <c r="F58" s="6" t="s">
        <v>13</v>
      </c>
      <c r="G58" s="16">
        <v>935</v>
      </c>
      <c r="H58" s="16">
        <v>955</v>
      </c>
      <c r="I58" s="16">
        <v>975</v>
      </c>
      <c r="J58" s="2">
        <f t="shared" ref="J58" si="182">(IF(F58="SELL",G58-H58,IF(F58="BUY",H58-G58)))</f>
        <v>20</v>
      </c>
      <c r="K58" s="2">
        <v>20</v>
      </c>
      <c r="L58" s="2">
        <f t="shared" ref="L58" si="183">K58+J58</f>
        <v>40</v>
      </c>
      <c r="M58" s="15">
        <f t="shared" ref="M58" si="184">L58*C58</f>
        <v>21390.374331550804</v>
      </c>
    </row>
    <row r="59" spans="1:13" s="23" customFormat="1">
      <c r="A59" s="29">
        <v>44018</v>
      </c>
      <c r="B59" s="4" t="s">
        <v>476</v>
      </c>
      <c r="C59" s="1">
        <f t="shared" ref="C59" si="185">500000/G59</f>
        <v>138.88888888888889</v>
      </c>
      <c r="D59" s="29">
        <v>44019</v>
      </c>
      <c r="E59" s="31"/>
      <c r="F59" s="6" t="s">
        <v>13</v>
      </c>
      <c r="G59" s="16">
        <v>3600</v>
      </c>
      <c r="H59" s="16">
        <v>3685</v>
      </c>
      <c r="I59" s="16">
        <v>0</v>
      </c>
      <c r="J59" s="2">
        <f t="shared" ref="J59" si="186">(IF(F59="SELL",G59-H59,IF(F59="BUY",H59-G59)))</f>
        <v>85</v>
      </c>
      <c r="K59" s="2">
        <v>0</v>
      </c>
      <c r="L59" s="2">
        <f t="shared" ref="L59" si="187">K59+J59</f>
        <v>85</v>
      </c>
      <c r="M59" s="15">
        <f t="shared" ref="M59" si="188">L59*C59</f>
        <v>11805.555555555555</v>
      </c>
    </row>
    <row r="60" spans="1:13" s="23" customFormat="1">
      <c r="A60" s="29">
        <v>44018</v>
      </c>
      <c r="B60" s="4" t="s">
        <v>466</v>
      </c>
      <c r="C60" s="1">
        <f t="shared" ref="C60" si="189">500000/G60</f>
        <v>220.26431718061673</v>
      </c>
      <c r="D60" s="29">
        <v>44018</v>
      </c>
      <c r="E60" s="31"/>
      <c r="F60" s="6" t="s">
        <v>13</v>
      </c>
      <c r="G60" s="16">
        <v>2270</v>
      </c>
      <c r="H60" s="16">
        <v>2300</v>
      </c>
      <c r="I60" s="16">
        <v>0</v>
      </c>
      <c r="J60" s="2">
        <f t="shared" ref="J60" si="190">(IF(F60="SELL",G60-H60,IF(F60="BUY",H60-G60)))</f>
        <v>30</v>
      </c>
      <c r="K60" s="2">
        <v>0</v>
      </c>
      <c r="L60" s="2">
        <f t="shared" ref="L60" si="191">K60+J60</f>
        <v>30</v>
      </c>
      <c r="M60" s="15">
        <f t="shared" ref="M60" si="192">L60*C60</f>
        <v>6607.929515418502</v>
      </c>
    </row>
    <row r="61" spans="1:13" s="23" customFormat="1">
      <c r="A61" s="29">
        <v>44015</v>
      </c>
      <c r="B61" s="4" t="s">
        <v>475</v>
      </c>
      <c r="C61" s="1">
        <f t="shared" ref="C61" si="193">500000/G61</f>
        <v>4310.3448275862065</v>
      </c>
      <c r="D61" s="29">
        <v>44019</v>
      </c>
      <c r="E61" s="31"/>
      <c r="F61" s="6" t="s">
        <v>13</v>
      </c>
      <c r="G61" s="16">
        <v>116</v>
      </c>
      <c r="H61" s="16">
        <v>120</v>
      </c>
      <c r="I61" s="16">
        <v>0</v>
      </c>
      <c r="J61" s="2">
        <f t="shared" ref="J61" si="194">(IF(F61="SELL",G61-H61,IF(F61="BUY",H61-G61)))</f>
        <v>4</v>
      </c>
      <c r="K61" s="2">
        <v>0</v>
      </c>
      <c r="L61" s="2">
        <f t="shared" ref="L61" si="195">K61+J61</f>
        <v>4</v>
      </c>
      <c r="M61" s="15">
        <f t="shared" ref="M61" si="196">L61*C61</f>
        <v>17241.379310344826</v>
      </c>
    </row>
    <row r="62" spans="1:13" s="23" customFormat="1">
      <c r="A62" s="29">
        <v>44015</v>
      </c>
      <c r="B62" s="4" t="s">
        <v>465</v>
      </c>
      <c r="C62" s="1">
        <f t="shared" ref="C62" si="197">500000/G62</f>
        <v>1168.2242990654206</v>
      </c>
      <c r="D62" s="29">
        <v>44015</v>
      </c>
      <c r="E62" s="31"/>
      <c r="F62" s="6" t="s">
        <v>13</v>
      </c>
      <c r="G62" s="16">
        <v>428</v>
      </c>
      <c r="H62" s="16">
        <v>442</v>
      </c>
      <c r="I62" s="16">
        <v>0</v>
      </c>
      <c r="J62" s="2">
        <f t="shared" ref="J62" si="198">(IF(F62="SELL",G62-H62,IF(F62="BUY",H62-G62)))</f>
        <v>14</v>
      </c>
      <c r="K62" s="2">
        <v>0</v>
      </c>
      <c r="L62" s="2">
        <f t="shared" ref="L62" si="199">K62+J62</f>
        <v>14</v>
      </c>
      <c r="M62" s="15">
        <f t="shared" ref="M62" si="200">L62*C62</f>
        <v>16355.140186915889</v>
      </c>
    </row>
    <row r="63" spans="1:13" s="23" customFormat="1">
      <c r="A63" s="29">
        <v>44013</v>
      </c>
      <c r="B63" s="4" t="s">
        <v>447</v>
      </c>
      <c r="C63" s="1">
        <f t="shared" ref="C63" si="201">500000/G63</f>
        <v>299.40119760479041</v>
      </c>
      <c r="D63" s="29">
        <v>44013</v>
      </c>
      <c r="E63" s="31"/>
      <c r="F63" s="6" t="s">
        <v>13</v>
      </c>
      <c r="G63" s="16">
        <v>1670</v>
      </c>
      <c r="H63" s="16">
        <v>1724</v>
      </c>
      <c r="I63" s="16">
        <v>0</v>
      </c>
      <c r="J63" s="2">
        <f t="shared" ref="J63" si="202">(IF(F63="SELL",G63-H63,IF(F63="BUY",H63-G63)))</f>
        <v>54</v>
      </c>
      <c r="K63" s="2">
        <v>0</v>
      </c>
      <c r="L63" s="2">
        <f t="shared" ref="L63" si="203">K63+J63</f>
        <v>54</v>
      </c>
      <c r="M63" s="15">
        <f t="shared" ref="M63" si="204">L63*C63</f>
        <v>16167.664670658682</v>
      </c>
    </row>
    <row r="64" spans="1:13" s="23" customFormat="1">
      <c r="A64" s="29">
        <v>44011</v>
      </c>
      <c r="B64" s="4" t="s">
        <v>473</v>
      </c>
      <c r="C64" s="1">
        <f t="shared" ref="C64" si="205">500000/G64</f>
        <v>813.00813008130081</v>
      </c>
      <c r="D64" s="29">
        <v>44012</v>
      </c>
      <c r="E64" s="31"/>
      <c r="F64" s="6" t="s">
        <v>13</v>
      </c>
      <c r="G64" s="16">
        <v>615</v>
      </c>
      <c r="H64" s="16">
        <v>635</v>
      </c>
      <c r="I64" s="16">
        <v>0</v>
      </c>
      <c r="J64" s="2">
        <f t="shared" ref="J64" si="206">(IF(F64="SELL",G64-H64,IF(F64="BUY",H64-G64)))</f>
        <v>20</v>
      </c>
      <c r="K64" s="2">
        <v>0</v>
      </c>
      <c r="L64" s="2">
        <f t="shared" ref="L64" si="207">K64+J64</f>
        <v>20</v>
      </c>
      <c r="M64" s="15">
        <f t="shared" ref="M64" si="208">L64*C64</f>
        <v>16260.162601626016</v>
      </c>
    </row>
    <row r="65" spans="1:13" s="23" customFormat="1">
      <c r="A65" s="29">
        <v>44011</v>
      </c>
      <c r="B65" s="4" t="s">
        <v>471</v>
      </c>
      <c r="C65" s="1">
        <f t="shared" ref="C65" si="209">500000/G65</f>
        <v>2262.443438914027</v>
      </c>
      <c r="D65" s="29">
        <v>44011</v>
      </c>
      <c r="E65" s="31"/>
      <c r="F65" s="6" t="s">
        <v>13</v>
      </c>
      <c r="G65" s="16">
        <v>221</v>
      </c>
      <c r="H65" s="16">
        <v>218</v>
      </c>
      <c r="I65" s="16">
        <v>0</v>
      </c>
      <c r="J65" s="2">
        <f t="shared" ref="J65" si="210">(IF(F65="SELL",G65-H65,IF(F65="BUY",H65-G65)))</f>
        <v>-3</v>
      </c>
      <c r="K65" s="2">
        <v>0</v>
      </c>
      <c r="L65" s="2">
        <f t="shared" ref="L65" si="211">K65+J65</f>
        <v>-3</v>
      </c>
      <c r="M65" s="15">
        <f t="shared" ref="M65" si="212">L65*C65</f>
        <v>-6787.3303167420809</v>
      </c>
    </row>
    <row r="66" spans="1:13" s="23" customFormat="1">
      <c r="A66" s="29">
        <v>44007</v>
      </c>
      <c r="B66" s="4" t="s">
        <v>460</v>
      </c>
      <c r="C66" s="1">
        <f t="shared" ref="C66" si="213">500000/G66</f>
        <v>666.66666666666663</v>
      </c>
      <c r="D66" s="29">
        <v>44008</v>
      </c>
      <c r="E66" s="31"/>
      <c r="F66" s="6" t="s">
        <v>13</v>
      </c>
      <c r="G66" s="16">
        <v>750</v>
      </c>
      <c r="H66" s="16">
        <v>769</v>
      </c>
      <c r="I66" s="16">
        <v>0</v>
      </c>
      <c r="J66" s="2">
        <f t="shared" ref="J66" si="214">(IF(F66="SELL",G66-H66,IF(F66="BUY",H66-G66)))</f>
        <v>19</v>
      </c>
      <c r="K66" s="2">
        <v>0</v>
      </c>
      <c r="L66" s="2">
        <f t="shared" ref="L66" si="215">K66+J66</f>
        <v>19</v>
      </c>
      <c r="M66" s="15">
        <f t="shared" ref="M66" si="216">L66*C66</f>
        <v>12666.666666666666</v>
      </c>
    </row>
    <row r="67" spans="1:13" s="23" customFormat="1">
      <c r="A67" s="31">
        <v>44007</v>
      </c>
      <c r="B67" s="4" t="s">
        <v>471</v>
      </c>
      <c r="C67" s="1">
        <f t="shared" ref="C67" si="217">500000/G67</f>
        <v>2293.5779816513759</v>
      </c>
      <c r="D67" s="31">
        <v>44008</v>
      </c>
      <c r="E67" s="31"/>
      <c r="F67" s="6" t="s">
        <v>13</v>
      </c>
      <c r="G67" s="16">
        <v>218</v>
      </c>
      <c r="H67" s="16">
        <v>220.5</v>
      </c>
      <c r="I67" s="16">
        <v>0</v>
      </c>
      <c r="J67" s="2">
        <v>2.5</v>
      </c>
      <c r="K67" s="2">
        <v>0</v>
      </c>
      <c r="L67" s="2">
        <f t="shared" ref="L67" si="218">K67+J67</f>
        <v>2.5</v>
      </c>
      <c r="M67" s="15">
        <f t="shared" ref="M67" si="219">L67*C67</f>
        <v>5733.9449541284393</v>
      </c>
    </row>
    <row r="68" spans="1:13" s="23" customFormat="1">
      <c r="A68" s="31">
        <v>44006</v>
      </c>
      <c r="B68" s="4" t="s">
        <v>463</v>
      </c>
      <c r="C68" s="1">
        <f t="shared" ref="C68" si="220">500000/G68</f>
        <v>3125</v>
      </c>
      <c r="D68" s="31">
        <v>44007</v>
      </c>
      <c r="E68" s="31"/>
      <c r="F68" s="6" t="s">
        <v>13</v>
      </c>
      <c r="G68" s="16">
        <v>160</v>
      </c>
      <c r="H68" s="16">
        <v>156</v>
      </c>
      <c r="I68" s="16">
        <v>0</v>
      </c>
      <c r="J68" s="2">
        <v>-4</v>
      </c>
      <c r="K68" s="2">
        <v>0</v>
      </c>
      <c r="L68" s="2">
        <f t="shared" ref="L68" si="221">K68+J68</f>
        <v>-4</v>
      </c>
      <c r="M68" s="15">
        <f t="shared" ref="M68" si="222">L68*C68</f>
        <v>-12500</v>
      </c>
    </row>
    <row r="69" spans="1:13" s="23" customFormat="1">
      <c r="A69" s="31">
        <v>44004</v>
      </c>
      <c r="B69" s="4" t="s">
        <v>463</v>
      </c>
      <c r="C69" s="1">
        <f t="shared" ref="C69" si="223">500000/G69</f>
        <v>3184.7133757961783</v>
      </c>
      <c r="D69" s="31">
        <v>44006</v>
      </c>
      <c r="E69" s="31"/>
      <c r="F69" s="6" t="s">
        <v>13</v>
      </c>
      <c r="G69" s="16">
        <v>157</v>
      </c>
      <c r="H69" s="16">
        <v>160</v>
      </c>
      <c r="I69" s="16">
        <v>0</v>
      </c>
      <c r="J69" s="2">
        <v>3</v>
      </c>
      <c r="K69" s="2">
        <v>0</v>
      </c>
      <c r="L69" s="2">
        <f t="shared" ref="L69" si="224">K69+J69</f>
        <v>3</v>
      </c>
      <c r="M69" s="15">
        <f t="shared" ref="M69" si="225">L69*C69</f>
        <v>9554.1401273885349</v>
      </c>
    </row>
    <row r="70" spans="1:13" s="23" customFormat="1">
      <c r="A70" s="31">
        <v>44004</v>
      </c>
      <c r="B70" s="4" t="s">
        <v>471</v>
      </c>
      <c r="C70" s="1">
        <f t="shared" ref="C70" si="226">500000/G70</f>
        <v>2352.9411764705883</v>
      </c>
      <c r="D70" s="31">
        <v>44005</v>
      </c>
      <c r="E70" s="31"/>
      <c r="F70" s="6" t="s">
        <v>13</v>
      </c>
      <c r="G70" s="16">
        <v>212.5</v>
      </c>
      <c r="H70" s="16">
        <v>214.5</v>
      </c>
      <c r="I70" s="16">
        <v>0</v>
      </c>
      <c r="J70" s="2">
        <v>3</v>
      </c>
      <c r="K70" s="2">
        <v>0</v>
      </c>
      <c r="L70" s="2">
        <f t="shared" ref="L70" si="227">K70+J70</f>
        <v>3</v>
      </c>
      <c r="M70" s="15">
        <f t="shared" ref="M70" si="228">L70*C70</f>
        <v>7058.8235294117649</v>
      </c>
    </row>
    <row r="71" spans="1:13" s="23" customFormat="1">
      <c r="A71" s="31">
        <v>43997</v>
      </c>
      <c r="B71" s="4" t="s">
        <v>463</v>
      </c>
      <c r="C71" s="1">
        <f t="shared" ref="C71" si="229">500000/G71</f>
        <v>3306.8783068783073</v>
      </c>
      <c r="D71" s="31">
        <v>43999</v>
      </c>
      <c r="E71" s="31"/>
      <c r="F71" s="6" t="s">
        <v>13</v>
      </c>
      <c r="G71" s="16">
        <v>151.19999999999999</v>
      </c>
      <c r="H71" s="16">
        <v>156.19999999999999</v>
      </c>
      <c r="I71" s="16">
        <v>160</v>
      </c>
      <c r="J71" s="2">
        <v>3</v>
      </c>
      <c r="K71" s="2">
        <v>3.8</v>
      </c>
      <c r="L71" s="2">
        <f t="shared" ref="L71" si="230">K71+J71</f>
        <v>6.8</v>
      </c>
      <c r="M71" s="15">
        <f t="shared" ref="M71" si="231">L71*C71</f>
        <v>22486.77248677249</v>
      </c>
    </row>
    <row r="72" spans="1:13" s="23" customFormat="1">
      <c r="A72" s="31">
        <v>43994</v>
      </c>
      <c r="B72" s="4" t="s">
        <v>463</v>
      </c>
      <c r="C72" s="1">
        <f t="shared" ref="C72" si="232">500000/G72</f>
        <v>3378.3783783783783</v>
      </c>
      <c r="D72" s="31">
        <v>43998</v>
      </c>
      <c r="E72" s="31"/>
      <c r="F72" s="6" t="s">
        <v>13</v>
      </c>
      <c r="G72" s="16">
        <v>148</v>
      </c>
      <c r="H72" s="16">
        <v>151</v>
      </c>
      <c r="I72" s="16">
        <v>156</v>
      </c>
      <c r="J72" s="2">
        <v>3</v>
      </c>
      <c r="K72" s="2">
        <v>4</v>
      </c>
      <c r="L72" s="2">
        <f t="shared" ref="L72" si="233">K72+J72</f>
        <v>7</v>
      </c>
      <c r="M72" s="15">
        <f t="shared" ref="M72" si="234">L72*C72</f>
        <v>23648.648648648646</v>
      </c>
    </row>
    <row r="73" spans="1:13" s="23" customFormat="1">
      <c r="A73" s="31">
        <v>43992</v>
      </c>
      <c r="B73" s="4" t="s">
        <v>463</v>
      </c>
      <c r="C73" s="1">
        <f t="shared" ref="C73" si="235">500000/G73</f>
        <v>3378.3783783783783</v>
      </c>
      <c r="D73" s="31">
        <v>43994</v>
      </c>
      <c r="E73" s="31"/>
      <c r="F73" s="6" t="s">
        <v>13</v>
      </c>
      <c r="G73" s="16">
        <v>148</v>
      </c>
      <c r="H73" s="16">
        <v>148</v>
      </c>
      <c r="I73" s="16">
        <v>152</v>
      </c>
      <c r="J73" s="2">
        <v>3</v>
      </c>
      <c r="K73" s="2">
        <v>4</v>
      </c>
      <c r="L73" s="2">
        <f t="shared" ref="L73" si="236">K73+J73</f>
        <v>7</v>
      </c>
      <c r="M73" s="15">
        <f t="shared" ref="M73" si="237">L73*C73</f>
        <v>23648.648648648646</v>
      </c>
    </row>
    <row r="74" spans="1:13" s="23" customFormat="1">
      <c r="A74" s="31">
        <v>43990</v>
      </c>
      <c r="B74" s="4" t="s">
        <v>463</v>
      </c>
      <c r="C74" s="1">
        <f t="shared" ref="C74" si="238">500000/G74</f>
        <v>3521.1267605633802</v>
      </c>
      <c r="D74" s="31">
        <v>43992</v>
      </c>
      <c r="E74" s="31"/>
      <c r="F74" s="6" t="s">
        <v>13</v>
      </c>
      <c r="G74" s="16">
        <v>142</v>
      </c>
      <c r="H74" s="16">
        <v>145</v>
      </c>
      <c r="I74" s="16">
        <v>149</v>
      </c>
      <c r="J74" s="2">
        <f t="shared" ref="J74" si="239">(IF(F74="SELL",G74-H74,IF(F74="BUY",H74-G74)))</f>
        <v>3</v>
      </c>
      <c r="K74" s="2">
        <v>4</v>
      </c>
      <c r="L74" s="2">
        <f t="shared" ref="L74" si="240">K74+J74</f>
        <v>7</v>
      </c>
      <c r="M74" s="15">
        <f t="shared" ref="M74" si="241">L74*C74</f>
        <v>24647.887323943662</v>
      </c>
    </row>
    <row r="75" spans="1:13" s="23" customFormat="1">
      <c r="A75" s="31">
        <v>43987</v>
      </c>
      <c r="B75" s="4" t="s">
        <v>463</v>
      </c>
      <c r="C75" s="1">
        <f t="shared" ref="C75" si="242">500000/G75</f>
        <v>3591.954022988506</v>
      </c>
      <c r="D75" s="31">
        <v>43990</v>
      </c>
      <c r="E75" s="31"/>
      <c r="F75" s="6" t="s">
        <v>13</v>
      </c>
      <c r="G75" s="16">
        <v>139.19999999999999</v>
      </c>
      <c r="H75" s="16">
        <v>142.19999999999999</v>
      </c>
      <c r="I75" s="16">
        <v>146</v>
      </c>
      <c r="J75" s="2">
        <f t="shared" ref="J75" si="243">(IF(F75="SELL",G75-H75,IF(F75="BUY",H75-G75)))</f>
        <v>3</v>
      </c>
      <c r="K75" s="2">
        <v>4</v>
      </c>
      <c r="L75" s="2">
        <f t="shared" ref="L75" si="244">K75+J75</f>
        <v>7</v>
      </c>
      <c r="M75" s="15">
        <f t="shared" ref="M75" si="245">L75*C75</f>
        <v>25143.678160919542</v>
      </c>
    </row>
    <row r="76" spans="1:13" s="23" customFormat="1">
      <c r="A76" s="31">
        <v>43985</v>
      </c>
      <c r="B76" s="4" t="s">
        <v>463</v>
      </c>
      <c r="C76" s="1">
        <f t="shared" ref="C76" si="246">500000/G76</f>
        <v>3676.4705882352941</v>
      </c>
      <c r="D76" s="31">
        <v>43986</v>
      </c>
      <c r="E76" s="31"/>
      <c r="F76" s="6" t="s">
        <v>13</v>
      </c>
      <c r="G76" s="16">
        <v>136</v>
      </c>
      <c r="H76" s="16">
        <v>139</v>
      </c>
      <c r="I76" s="16">
        <v>143</v>
      </c>
      <c r="J76" s="2">
        <f t="shared" ref="J76" si="247">(IF(F76="SELL",G76-H76,IF(F76="BUY",H76-G76)))</f>
        <v>3</v>
      </c>
      <c r="K76" s="2">
        <v>4</v>
      </c>
      <c r="L76" s="2">
        <f t="shared" ref="L76" si="248">K76+J76</f>
        <v>7</v>
      </c>
      <c r="M76" s="15">
        <f t="shared" ref="M76" si="249">L76*C76</f>
        <v>25735.294117647059</v>
      </c>
    </row>
    <row r="77" spans="1:13" s="23" customFormat="1">
      <c r="A77" s="31">
        <v>43984</v>
      </c>
      <c r="B77" s="4" t="s">
        <v>27</v>
      </c>
      <c r="C77" s="1">
        <f t="shared" ref="C77" si="250">500000/G77</f>
        <v>202.02020202020202</v>
      </c>
      <c r="D77" s="31">
        <v>43984</v>
      </c>
      <c r="E77" s="31"/>
      <c r="F77" s="6" t="s">
        <v>13</v>
      </c>
      <c r="G77" s="16">
        <v>2475</v>
      </c>
      <c r="H77" s="16">
        <v>2540</v>
      </c>
      <c r="I77" s="16">
        <v>0</v>
      </c>
      <c r="J77" s="2">
        <f t="shared" ref="J77" si="251">(IF(F77="SELL",G77-H77,IF(F77="BUY",H77-G77)))</f>
        <v>65</v>
      </c>
      <c r="K77" s="2">
        <v>0</v>
      </c>
      <c r="L77" s="2">
        <f t="shared" ref="L77" si="252">K77+J77</f>
        <v>65</v>
      </c>
      <c r="M77" s="15">
        <f t="shared" ref="M77" si="253">L77*C77</f>
        <v>13131.313131313131</v>
      </c>
    </row>
    <row r="78" spans="1:13" s="23" customFormat="1">
      <c r="A78" s="31">
        <v>43979</v>
      </c>
      <c r="B78" s="4" t="s">
        <v>463</v>
      </c>
      <c r="C78" s="1">
        <f t="shared" ref="C78" si="254">500000/G78</f>
        <v>3846.1538461538462</v>
      </c>
      <c r="D78" s="31">
        <v>43983</v>
      </c>
      <c r="E78" s="31"/>
      <c r="F78" s="6" t="s">
        <v>13</v>
      </c>
      <c r="G78" s="16">
        <v>130</v>
      </c>
      <c r="H78" s="16">
        <v>133</v>
      </c>
      <c r="I78" s="16">
        <v>137</v>
      </c>
      <c r="J78" s="2">
        <f t="shared" ref="J78" si="255">(IF(F78="SELL",G78-H78,IF(F78="BUY",H78-G78)))</f>
        <v>3</v>
      </c>
      <c r="K78" s="2">
        <v>4</v>
      </c>
      <c r="L78" s="2">
        <f t="shared" ref="L78" si="256">K78+J78</f>
        <v>7</v>
      </c>
      <c r="M78" s="15">
        <f t="shared" ref="M78" si="257">L78*C78</f>
        <v>26923.076923076922</v>
      </c>
    </row>
    <row r="79" spans="1:13" s="23" customFormat="1">
      <c r="A79" s="31">
        <v>43979</v>
      </c>
      <c r="B79" s="4" t="s">
        <v>464</v>
      </c>
      <c r="C79" s="1">
        <f t="shared" ref="C79" si="258">500000/G79</f>
        <v>564.9717514124294</v>
      </c>
      <c r="D79" s="31">
        <v>43979</v>
      </c>
      <c r="E79" s="31"/>
      <c r="F79" s="6" t="s">
        <v>13</v>
      </c>
      <c r="G79" s="16">
        <v>885</v>
      </c>
      <c r="H79" s="16">
        <v>915</v>
      </c>
      <c r="I79" s="16">
        <v>945</v>
      </c>
      <c r="J79" s="2">
        <f t="shared" ref="J79" si="259">(IF(F79="SELL",G79-H79,IF(F79="BUY",H79-G79)))</f>
        <v>30</v>
      </c>
      <c r="K79" s="2">
        <v>30</v>
      </c>
      <c r="L79" s="2">
        <f t="shared" ref="L79" si="260">K79+J79</f>
        <v>60</v>
      </c>
      <c r="M79" s="15">
        <f t="shared" ref="M79" si="261">L79*C79</f>
        <v>33898.305084745763</v>
      </c>
    </row>
    <row r="80" spans="1:13" s="23" customFormat="1">
      <c r="A80" s="31">
        <v>43973</v>
      </c>
      <c r="B80" s="4" t="s">
        <v>463</v>
      </c>
      <c r="C80" s="1">
        <f t="shared" ref="C80" si="262">500000/G80</f>
        <v>3937.0078740157483</v>
      </c>
      <c r="D80" s="31">
        <v>43977</v>
      </c>
      <c r="E80" s="31"/>
      <c r="F80" s="6" t="s">
        <v>13</v>
      </c>
      <c r="G80" s="16">
        <v>127</v>
      </c>
      <c r="H80" s="16">
        <v>130</v>
      </c>
      <c r="I80" s="16">
        <v>134</v>
      </c>
      <c r="J80" s="2">
        <f t="shared" ref="J80" si="263">(IF(F80="SELL",G80-H80,IF(F80="BUY",H80-G80)))</f>
        <v>3</v>
      </c>
      <c r="K80" s="2">
        <v>4</v>
      </c>
      <c r="L80" s="2">
        <f t="shared" ref="L80" si="264">K80+J80</f>
        <v>7</v>
      </c>
      <c r="M80" s="15">
        <f t="shared" ref="M80" si="265">L80*C80</f>
        <v>27559.055118110238</v>
      </c>
    </row>
    <row r="81" spans="1:13" s="23" customFormat="1">
      <c r="A81" s="31">
        <v>43972</v>
      </c>
      <c r="B81" s="4" t="s">
        <v>464</v>
      </c>
      <c r="C81" s="1">
        <f t="shared" ref="C81" si="266">500000/G81</f>
        <v>591.71597633136093</v>
      </c>
      <c r="D81" s="31">
        <v>43973</v>
      </c>
      <c r="E81" s="31"/>
      <c r="F81" s="6" t="s">
        <v>13</v>
      </c>
      <c r="G81" s="16">
        <v>845</v>
      </c>
      <c r="H81" s="16">
        <v>868</v>
      </c>
      <c r="I81" s="16">
        <v>0</v>
      </c>
      <c r="J81" s="2">
        <f t="shared" ref="J81" si="267">(IF(F81="SELL",G81-H81,IF(F81="BUY",H81-G81)))</f>
        <v>23</v>
      </c>
      <c r="K81" s="2">
        <v>0</v>
      </c>
      <c r="L81" s="2">
        <f t="shared" ref="L81" si="268">K81+J81</f>
        <v>23</v>
      </c>
      <c r="M81" s="15">
        <f t="shared" ref="M81" si="269">L81*C81</f>
        <v>13609.467455621301</v>
      </c>
    </row>
    <row r="82" spans="1:13" s="23" customFormat="1">
      <c r="A82" s="31">
        <v>43971</v>
      </c>
      <c r="B82" s="4" t="s">
        <v>463</v>
      </c>
      <c r="C82" s="1">
        <f t="shared" ref="C82" si="270">500000/G82</f>
        <v>4032.2580645161293</v>
      </c>
      <c r="D82" s="31">
        <v>43973</v>
      </c>
      <c r="E82" s="31"/>
      <c r="F82" s="6" t="s">
        <v>13</v>
      </c>
      <c r="G82" s="16">
        <v>124</v>
      </c>
      <c r="H82" s="16">
        <v>128</v>
      </c>
      <c r="I82" s="16">
        <v>0</v>
      </c>
      <c r="J82" s="2">
        <f t="shared" ref="J82" si="271">(IF(F82="SELL",G82-H82,IF(F82="BUY",H82-G82)))</f>
        <v>4</v>
      </c>
      <c r="K82" s="2">
        <v>0</v>
      </c>
      <c r="L82" s="2">
        <f t="shared" ref="L82" si="272">K82+J82</f>
        <v>4</v>
      </c>
      <c r="M82" s="15">
        <f t="shared" ref="M82" si="273">L82*C82</f>
        <v>16129.032258064517</v>
      </c>
    </row>
    <row r="83" spans="1:13" s="23" customFormat="1">
      <c r="A83" s="31">
        <v>43965</v>
      </c>
      <c r="B83" s="4" t="s">
        <v>463</v>
      </c>
      <c r="C83" s="1">
        <f t="shared" ref="C83" si="274">500000/G83</f>
        <v>4132.2314049586776</v>
      </c>
      <c r="D83" s="31">
        <v>43966</v>
      </c>
      <c r="E83" s="31"/>
      <c r="F83" s="6" t="s">
        <v>13</v>
      </c>
      <c r="G83" s="16">
        <v>121</v>
      </c>
      <c r="H83" s="16">
        <v>124</v>
      </c>
      <c r="I83" s="16">
        <v>128</v>
      </c>
      <c r="J83" s="2">
        <f t="shared" ref="J83" si="275">(IF(F83="SELL",G83-H83,IF(F83="BUY",H83-G83)))</f>
        <v>3</v>
      </c>
      <c r="K83" s="2">
        <v>4</v>
      </c>
      <c r="L83" s="2">
        <f t="shared" ref="L83" si="276">K83+J83</f>
        <v>7</v>
      </c>
      <c r="M83" s="15">
        <f t="shared" ref="M83" si="277">L83*C83</f>
        <v>28925.619834710742</v>
      </c>
    </row>
    <row r="84" spans="1:13" s="23" customFormat="1">
      <c r="A84" s="31">
        <v>43964</v>
      </c>
      <c r="B84" s="4" t="s">
        <v>463</v>
      </c>
      <c r="C84" s="1">
        <f t="shared" ref="C84" si="278">500000/G84</f>
        <v>4166.666666666667</v>
      </c>
      <c r="D84" s="31">
        <v>43966</v>
      </c>
      <c r="E84" s="31"/>
      <c r="F84" s="6" t="s">
        <v>13</v>
      </c>
      <c r="G84" s="16">
        <v>120</v>
      </c>
      <c r="H84" s="16">
        <v>124</v>
      </c>
      <c r="I84" s="16">
        <v>128</v>
      </c>
      <c r="J84" s="2">
        <f t="shared" ref="J84" si="279">(IF(F84="SELL",G84-H84,IF(F84="BUY",H84-G84)))</f>
        <v>4</v>
      </c>
      <c r="K84" s="2">
        <v>4</v>
      </c>
      <c r="L84" s="2">
        <f t="shared" ref="L84" si="280">K84+J84</f>
        <v>8</v>
      </c>
      <c r="M84" s="15">
        <f t="shared" ref="M84" si="281">L84*C84</f>
        <v>33333.333333333336</v>
      </c>
    </row>
    <row r="85" spans="1:13" s="23" customFormat="1">
      <c r="A85" s="31">
        <v>43958</v>
      </c>
      <c r="B85" s="4" t="s">
        <v>463</v>
      </c>
      <c r="C85" s="1">
        <f t="shared" ref="C85" si="282">500000/G85</f>
        <v>4545.454545454545</v>
      </c>
      <c r="D85" s="31">
        <v>43958</v>
      </c>
      <c r="E85" s="31"/>
      <c r="F85" s="6" t="s">
        <v>13</v>
      </c>
      <c r="G85" s="16">
        <v>110</v>
      </c>
      <c r="H85" s="16">
        <v>113</v>
      </c>
      <c r="I85" s="16">
        <v>0</v>
      </c>
      <c r="J85" s="2">
        <f t="shared" ref="J85" si="283">(IF(F85="SELL",G85-H85,IF(F85="BUY",H85-G85)))</f>
        <v>3</v>
      </c>
      <c r="K85" s="2">
        <v>0</v>
      </c>
      <c r="L85" s="2">
        <f t="shared" ref="L85" si="284">K85+J85</f>
        <v>3</v>
      </c>
      <c r="M85" s="15">
        <f t="shared" ref="M85" si="285">L85*C85</f>
        <v>13636.363636363636</v>
      </c>
    </row>
    <row r="86" spans="1:13" s="23" customFormat="1">
      <c r="A86" s="31">
        <v>43956</v>
      </c>
      <c r="B86" s="4" t="s">
        <v>460</v>
      </c>
      <c r="C86" s="1">
        <f t="shared" ref="C86" si="286">500000/G86</f>
        <v>844.59459459459458</v>
      </c>
      <c r="D86" s="29">
        <v>43956</v>
      </c>
      <c r="E86" s="31"/>
      <c r="F86" s="6" t="s">
        <v>13</v>
      </c>
      <c r="G86" s="16">
        <v>592</v>
      </c>
      <c r="H86" s="16">
        <v>612</v>
      </c>
      <c r="I86" s="16">
        <v>0</v>
      </c>
      <c r="J86" s="2">
        <f t="shared" ref="J86" si="287">(IF(F86="SELL",G86-H86,IF(F86="BUY",H86-G86)))</f>
        <v>20</v>
      </c>
      <c r="K86" s="2">
        <v>25</v>
      </c>
      <c r="L86" s="2">
        <f t="shared" ref="L86" si="288">K86+J86</f>
        <v>45</v>
      </c>
      <c r="M86" s="15">
        <f t="shared" ref="M86" si="289">L86*C86</f>
        <v>38006.756756756753</v>
      </c>
    </row>
    <row r="87" spans="1:13" s="23" customFormat="1">
      <c r="A87" s="31">
        <v>43951</v>
      </c>
      <c r="B87" s="4" t="s">
        <v>114</v>
      </c>
      <c r="C87" s="1">
        <f t="shared" ref="C87" si="290">500000/G87</f>
        <v>134.04825737265415</v>
      </c>
      <c r="D87" s="29">
        <v>43955</v>
      </c>
      <c r="E87" s="31"/>
      <c r="F87" s="6" t="s">
        <v>13</v>
      </c>
      <c r="G87" s="16">
        <v>3730</v>
      </c>
      <c r="H87" s="16">
        <v>3650</v>
      </c>
      <c r="I87" s="16">
        <v>0</v>
      </c>
      <c r="J87" s="2">
        <f t="shared" ref="J87" si="291">(IF(F87="SELL",G87-H87,IF(F87="BUY",H87-G87)))</f>
        <v>-80</v>
      </c>
      <c r="K87" s="2">
        <v>25</v>
      </c>
      <c r="L87" s="2">
        <f t="shared" ref="L87" si="292">K87+J87</f>
        <v>-55</v>
      </c>
      <c r="M87" s="15">
        <f t="shared" ref="M87" si="293">L87*C87</f>
        <v>-7372.6541554959786</v>
      </c>
    </row>
    <row r="88" spans="1:13" s="23" customFormat="1">
      <c r="A88" s="29">
        <v>43955</v>
      </c>
      <c r="B88" s="4" t="s">
        <v>114</v>
      </c>
      <c r="C88" s="1">
        <f t="shared" ref="C88" si="294">500000/G88</f>
        <v>134.04825737265415</v>
      </c>
      <c r="D88" s="29">
        <v>43955</v>
      </c>
      <c r="E88" s="31"/>
      <c r="F88" s="6" t="s">
        <v>13</v>
      </c>
      <c r="G88" s="16">
        <v>3730</v>
      </c>
      <c r="H88" s="16">
        <v>3650</v>
      </c>
      <c r="I88" s="16">
        <v>0</v>
      </c>
      <c r="J88" s="2">
        <f t="shared" ref="J88" si="295">(IF(F88="SELL",G88-H88,IF(F88="BUY",H88-G88)))</f>
        <v>-80</v>
      </c>
      <c r="K88" s="2">
        <v>0</v>
      </c>
      <c r="L88" s="2">
        <f t="shared" ref="L88" si="296">K88+J88</f>
        <v>-80</v>
      </c>
      <c r="M88" s="15">
        <f t="shared" ref="M88" si="297">L88*C88</f>
        <v>-10723.860589812331</v>
      </c>
    </row>
    <row r="89" spans="1:13" s="23" customFormat="1">
      <c r="A89" s="29">
        <v>43955</v>
      </c>
      <c r="B89" s="4" t="s">
        <v>458</v>
      </c>
      <c r="C89" s="1">
        <f t="shared" ref="C89:C90" si="298">500000/G89</f>
        <v>106.38297872340425</v>
      </c>
      <c r="D89" s="29">
        <v>43955</v>
      </c>
      <c r="E89" s="31"/>
      <c r="F89" s="6" t="s">
        <v>13</v>
      </c>
      <c r="G89" s="16">
        <v>4700</v>
      </c>
      <c r="H89" s="16">
        <v>4789</v>
      </c>
      <c r="I89" s="16">
        <v>0</v>
      </c>
      <c r="J89" s="2">
        <f t="shared" ref="J89:J90" si="299">(IF(F89="SELL",G89-H89,IF(F89="BUY",H89-G89)))</f>
        <v>89</v>
      </c>
      <c r="K89" s="2">
        <v>0</v>
      </c>
      <c r="L89" s="2">
        <f t="shared" ref="L89:L90" si="300">K89+J89</f>
        <v>89</v>
      </c>
      <c r="M89" s="15">
        <f t="shared" ref="M89:M90" si="301">L89*C89</f>
        <v>9468.0851063829778</v>
      </c>
    </row>
    <row r="90" spans="1:13" s="23" customFormat="1">
      <c r="A90" s="29">
        <v>43951</v>
      </c>
      <c r="B90" s="4" t="s">
        <v>457</v>
      </c>
      <c r="C90" s="1">
        <f t="shared" si="298"/>
        <v>1497.0059880239521</v>
      </c>
      <c r="D90" s="29">
        <v>43951</v>
      </c>
      <c r="E90" s="31"/>
      <c r="F90" s="6" t="s">
        <v>13</v>
      </c>
      <c r="G90" s="16">
        <v>334</v>
      </c>
      <c r="H90" s="16">
        <v>324</v>
      </c>
      <c r="I90" s="16">
        <v>0</v>
      </c>
      <c r="J90" s="2">
        <f t="shared" si="299"/>
        <v>-10</v>
      </c>
      <c r="K90" s="2">
        <v>0</v>
      </c>
      <c r="L90" s="2">
        <f t="shared" si="300"/>
        <v>-10</v>
      </c>
      <c r="M90" s="15">
        <f t="shared" si="301"/>
        <v>-14970.059880239522</v>
      </c>
    </row>
    <row r="91" spans="1:13" s="23" customFormat="1">
      <c r="A91" s="29">
        <v>43950</v>
      </c>
      <c r="B91" s="4" t="s">
        <v>432</v>
      </c>
      <c r="C91" s="1">
        <f t="shared" ref="C91" si="302">500000/G91</f>
        <v>251.88916876574308</v>
      </c>
      <c r="D91" s="29">
        <v>43950</v>
      </c>
      <c r="E91" s="31"/>
      <c r="F91" s="6" t="s">
        <v>13</v>
      </c>
      <c r="G91" s="16">
        <v>1985</v>
      </c>
      <c r="H91" s="16">
        <v>2050</v>
      </c>
      <c r="I91" s="16">
        <v>0</v>
      </c>
      <c r="J91" s="2">
        <f t="shared" ref="J91" si="303">(IF(F91="SELL",G91-H91,IF(F91="BUY",H91-G91)))</f>
        <v>65</v>
      </c>
      <c r="K91" s="2">
        <v>0</v>
      </c>
      <c r="L91" s="2">
        <f t="shared" ref="L91" si="304">K91+J91</f>
        <v>65</v>
      </c>
      <c r="M91" s="15">
        <f t="shared" ref="M91" si="305">L91*C91</f>
        <v>16372.7959697733</v>
      </c>
    </row>
    <row r="92" spans="1:13" s="23" customFormat="1">
      <c r="A92" s="29">
        <v>43949</v>
      </c>
      <c r="B92" s="4" t="s">
        <v>432</v>
      </c>
      <c r="C92" s="1">
        <f t="shared" ref="C92" si="306">500000/G92</f>
        <v>257.0694087403599</v>
      </c>
      <c r="D92" s="29">
        <v>43949</v>
      </c>
      <c r="E92" s="31"/>
      <c r="F92" s="6" t="s">
        <v>13</v>
      </c>
      <c r="G92" s="16">
        <v>1945</v>
      </c>
      <c r="H92" s="16">
        <v>1985</v>
      </c>
      <c r="I92" s="16">
        <v>0</v>
      </c>
      <c r="J92" s="2">
        <f t="shared" ref="J92" si="307">(IF(F92="SELL",G92-H92,IF(F92="BUY",H92-G92)))</f>
        <v>40</v>
      </c>
      <c r="K92" s="2">
        <v>0</v>
      </c>
      <c r="L92" s="2">
        <f t="shared" ref="L92" si="308">K92+J92</f>
        <v>40</v>
      </c>
      <c r="M92" s="15">
        <f t="shared" ref="M92" si="309">L92*C92</f>
        <v>10282.776349614396</v>
      </c>
    </row>
    <row r="93" spans="1:13" s="23" customFormat="1">
      <c r="A93" s="29">
        <v>43948</v>
      </c>
      <c r="B93" s="4" t="s">
        <v>433</v>
      </c>
      <c r="C93" s="1">
        <f t="shared" ref="C93" si="310">500000/G93</f>
        <v>632.91139240506334</v>
      </c>
      <c r="D93" s="29">
        <v>43948</v>
      </c>
      <c r="E93" s="31"/>
      <c r="F93" s="6" t="s">
        <v>13</v>
      </c>
      <c r="G93" s="16">
        <v>790</v>
      </c>
      <c r="H93" s="16">
        <v>830</v>
      </c>
      <c r="I93" s="16">
        <v>855</v>
      </c>
      <c r="J93" s="2">
        <f t="shared" ref="J93:J98" si="311">(IF(F93="SELL",G93-H93,IF(F93="BUY",H93-G93)))</f>
        <v>40</v>
      </c>
      <c r="K93" s="2">
        <v>25</v>
      </c>
      <c r="L93" s="2">
        <f t="shared" ref="L93" si="312">K93+J93</f>
        <v>65</v>
      </c>
      <c r="M93" s="15">
        <f t="shared" ref="M93" si="313">L93*C93</f>
        <v>41139.240506329115</v>
      </c>
    </row>
    <row r="94" spans="1:13" s="23" customFormat="1">
      <c r="A94" s="29">
        <v>43948</v>
      </c>
      <c r="B94" s="4" t="s">
        <v>452</v>
      </c>
      <c r="C94" s="1">
        <f t="shared" ref="C94" si="314">500000/G94</f>
        <v>306.74846625766872</v>
      </c>
      <c r="D94" s="29">
        <v>43948</v>
      </c>
      <c r="E94" s="31"/>
      <c r="F94" s="6" t="s">
        <v>13</v>
      </c>
      <c r="G94" s="16">
        <v>1630</v>
      </c>
      <c r="H94" s="16">
        <v>1680</v>
      </c>
      <c r="I94" s="16">
        <v>0</v>
      </c>
      <c r="J94" s="2">
        <f t="shared" si="311"/>
        <v>50</v>
      </c>
      <c r="K94" s="2">
        <v>0</v>
      </c>
      <c r="L94" s="2">
        <f t="shared" ref="L94" si="315">K94+J94</f>
        <v>50</v>
      </c>
      <c r="M94" s="15">
        <f t="shared" ref="M94" si="316">L94*C94</f>
        <v>15337.423312883437</v>
      </c>
    </row>
    <row r="95" spans="1:13" s="23" customFormat="1">
      <c r="A95" s="29">
        <v>43945</v>
      </c>
      <c r="B95" s="4" t="s">
        <v>452</v>
      </c>
      <c r="C95" s="1">
        <f t="shared" ref="C95" si="317">500000/G95</f>
        <v>313.47962382445144</v>
      </c>
      <c r="D95" s="29">
        <v>43945</v>
      </c>
      <c r="E95" s="31"/>
      <c r="F95" s="6" t="s">
        <v>13</v>
      </c>
      <c r="G95" s="16">
        <v>1595</v>
      </c>
      <c r="H95" s="16">
        <v>1625</v>
      </c>
      <c r="I95" s="16">
        <v>0</v>
      </c>
      <c r="J95" s="2">
        <f t="shared" si="311"/>
        <v>30</v>
      </c>
      <c r="K95" s="2">
        <v>0</v>
      </c>
      <c r="L95" s="2">
        <f t="shared" ref="L95" si="318">K95+J95</f>
        <v>30</v>
      </c>
      <c r="M95" s="15">
        <f t="shared" ref="M95" si="319">L95*C95</f>
        <v>9404.3887147335427</v>
      </c>
    </row>
    <row r="96" spans="1:13" s="23" customFormat="1">
      <c r="A96" s="29">
        <v>43944</v>
      </c>
      <c r="B96" s="4" t="s">
        <v>457</v>
      </c>
      <c r="C96" s="1">
        <f t="shared" ref="C96" si="320">500000/G96</f>
        <v>1666.6666666666667</v>
      </c>
      <c r="D96" s="29">
        <v>43945</v>
      </c>
      <c r="E96" s="31"/>
      <c r="F96" s="6" t="s">
        <v>13</v>
      </c>
      <c r="G96" s="16">
        <v>300</v>
      </c>
      <c r="H96" s="16">
        <v>312</v>
      </c>
      <c r="I96" s="16">
        <v>325</v>
      </c>
      <c r="J96" s="2">
        <f t="shared" si="311"/>
        <v>12</v>
      </c>
      <c r="K96" s="2">
        <v>13</v>
      </c>
      <c r="L96" s="2">
        <f t="shared" ref="L96" si="321">K96+J96</f>
        <v>25</v>
      </c>
      <c r="M96" s="15">
        <f t="shared" ref="M96" si="322">L96*C96</f>
        <v>41666.666666666672</v>
      </c>
    </row>
    <row r="97" spans="1:13" s="23" customFormat="1">
      <c r="A97" s="29">
        <v>43942</v>
      </c>
      <c r="B97" s="4" t="s">
        <v>452</v>
      </c>
      <c r="C97" s="1">
        <f t="shared" ref="C97" si="323">500000/G97</f>
        <v>319.4888178913738</v>
      </c>
      <c r="D97" s="29">
        <v>43942</v>
      </c>
      <c r="E97" s="31"/>
      <c r="F97" s="6" t="s">
        <v>13</v>
      </c>
      <c r="G97" s="16">
        <v>1565</v>
      </c>
      <c r="H97" s="16">
        <v>1580</v>
      </c>
      <c r="I97" s="16">
        <v>0</v>
      </c>
      <c r="J97" s="2">
        <f t="shared" si="311"/>
        <v>15</v>
      </c>
      <c r="K97" s="2">
        <v>0</v>
      </c>
      <c r="L97" s="2">
        <f t="shared" ref="L97" si="324">K97+J97</f>
        <v>15</v>
      </c>
      <c r="M97" s="15">
        <f t="shared" ref="M97" si="325">L97*C97</f>
        <v>4792.3322683706074</v>
      </c>
    </row>
    <row r="98" spans="1:13" s="23" customFormat="1">
      <c r="A98" s="29">
        <v>43938</v>
      </c>
      <c r="B98" s="4" t="s">
        <v>432</v>
      </c>
      <c r="C98" s="1">
        <f t="shared" ref="C98" si="326">500000/G98</f>
        <v>265.95744680851061</v>
      </c>
      <c r="D98" s="29">
        <v>43938</v>
      </c>
      <c r="E98" s="31"/>
      <c r="F98" s="6" t="s">
        <v>13</v>
      </c>
      <c r="G98" s="16">
        <v>1880</v>
      </c>
      <c r="H98" s="16">
        <v>1950</v>
      </c>
      <c r="I98" s="16">
        <v>0</v>
      </c>
      <c r="J98" s="2">
        <f t="shared" si="311"/>
        <v>70</v>
      </c>
      <c r="K98" s="2">
        <v>0</v>
      </c>
      <c r="L98" s="2">
        <f t="shared" ref="L98" si="327">K98+J98</f>
        <v>70</v>
      </c>
      <c r="M98" s="15">
        <f t="shared" ref="M98" si="328">L98*C98</f>
        <v>18617.021276595744</v>
      </c>
    </row>
    <row r="99" spans="1:13" s="23" customFormat="1">
      <c r="A99" s="29">
        <v>43930</v>
      </c>
      <c r="B99" s="4" t="s">
        <v>412</v>
      </c>
      <c r="C99" s="1">
        <f t="shared" ref="C99:C100" si="329">500000/G99</f>
        <v>515.46391752577324</v>
      </c>
      <c r="D99" s="29">
        <v>43930</v>
      </c>
      <c r="E99" s="31"/>
      <c r="F99" s="6" t="s">
        <v>13</v>
      </c>
      <c r="G99" s="16">
        <v>970</v>
      </c>
      <c r="H99" s="16">
        <v>1005</v>
      </c>
      <c r="I99" s="16">
        <v>1044</v>
      </c>
      <c r="J99" s="2">
        <f t="shared" ref="J99:J100" si="330">(IF(F99="SELL",G99-H99,IF(F99="BUY",H99-G99)))</f>
        <v>35</v>
      </c>
      <c r="K99" s="2">
        <v>39</v>
      </c>
      <c r="L99" s="2">
        <f t="shared" ref="L99:L100" si="331">K99+J99</f>
        <v>74</v>
      </c>
      <c r="M99" s="15">
        <f t="shared" ref="M99:M100" si="332">L99*C99</f>
        <v>38144.32989690722</v>
      </c>
    </row>
    <row r="100" spans="1:13" s="23" customFormat="1">
      <c r="A100" s="29">
        <v>43929</v>
      </c>
      <c r="B100" s="4" t="s">
        <v>114</v>
      </c>
      <c r="C100" s="1">
        <f t="shared" si="329"/>
        <v>162.86644951140065</v>
      </c>
      <c r="D100" s="29">
        <v>43930</v>
      </c>
      <c r="E100" s="31"/>
      <c r="F100" s="6" t="s">
        <v>13</v>
      </c>
      <c r="G100" s="16">
        <v>3070</v>
      </c>
      <c r="H100" s="16">
        <v>3200</v>
      </c>
      <c r="I100" s="16">
        <v>0</v>
      </c>
      <c r="J100" s="2">
        <f t="shared" si="330"/>
        <v>130</v>
      </c>
      <c r="K100" s="2">
        <v>0</v>
      </c>
      <c r="L100" s="2">
        <f t="shared" si="331"/>
        <v>130</v>
      </c>
      <c r="M100" s="15">
        <f t="shared" si="332"/>
        <v>21172.638436482084</v>
      </c>
    </row>
    <row r="101" spans="1:13" s="23" customFormat="1">
      <c r="A101" s="29">
        <v>43928</v>
      </c>
      <c r="B101" s="4" t="s">
        <v>455</v>
      </c>
      <c r="C101" s="1">
        <f t="shared" ref="C101" si="333">500000/G101</f>
        <v>30.26634382566586</v>
      </c>
      <c r="D101" s="29">
        <v>43929</v>
      </c>
      <c r="E101" s="31"/>
      <c r="F101" s="6" t="s">
        <v>13</v>
      </c>
      <c r="G101" s="16">
        <v>16520</v>
      </c>
      <c r="H101" s="16">
        <v>17000</v>
      </c>
      <c r="I101" s="16">
        <v>17500</v>
      </c>
      <c r="J101" s="2">
        <f t="shared" ref="J101" si="334">(IF(F101="SELL",G101-H101,IF(F101="BUY",H101-G101)))</f>
        <v>480</v>
      </c>
      <c r="K101" s="2">
        <v>500</v>
      </c>
      <c r="L101" s="2">
        <f t="shared" ref="L101" si="335">K101+J101</f>
        <v>980</v>
      </c>
      <c r="M101" s="15">
        <f t="shared" ref="M101" si="336">L101*C101</f>
        <v>29661.016949152541</v>
      </c>
    </row>
    <row r="102" spans="1:13" s="23" customFormat="1" ht="15.75" customHeight="1">
      <c r="A102" s="29">
        <v>43921</v>
      </c>
      <c r="B102" s="4" t="s">
        <v>453</v>
      </c>
      <c r="C102" s="1">
        <f t="shared" ref="C102" si="337">500000/G102</f>
        <v>219.78021978021977</v>
      </c>
      <c r="D102" s="31">
        <v>43921</v>
      </c>
      <c r="E102" s="31"/>
      <c r="F102" s="6" t="s">
        <v>13</v>
      </c>
      <c r="G102" s="16">
        <v>2275</v>
      </c>
      <c r="H102" s="16">
        <v>2310</v>
      </c>
      <c r="I102" s="16">
        <v>0</v>
      </c>
      <c r="J102" s="2">
        <f t="shared" ref="J102" si="338">(IF(F102="SELL",G102-H102,IF(F102="BUY",H102-G102)))</f>
        <v>35</v>
      </c>
      <c r="K102" s="2">
        <v>0</v>
      </c>
      <c r="L102" s="2">
        <f t="shared" ref="L102" si="339">K102+J102</f>
        <v>35</v>
      </c>
      <c r="M102" s="15">
        <f t="shared" ref="M102" si="340">L102*C102</f>
        <v>7692.3076923076915</v>
      </c>
    </row>
    <row r="103" spans="1:13" s="23" customFormat="1" ht="15.75" customHeight="1">
      <c r="A103" s="29">
        <v>43921</v>
      </c>
      <c r="B103" s="4" t="s">
        <v>379</v>
      </c>
      <c r="C103" s="1">
        <f t="shared" ref="C103" si="341">500000/G103</f>
        <v>378.78787878787881</v>
      </c>
      <c r="D103" s="31">
        <v>43921</v>
      </c>
      <c r="E103" s="31"/>
      <c r="F103" s="6" t="s">
        <v>13</v>
      </c>
      <c r="G103" s="16">
        <v>1320</v>
      </c>
      <c r="H103" s="16">
        <v>1355</v>
      </c>
      <c r="I103" s="16">
        <v>0</v>
      </c>
      <c r="J103" s="2">
        <f t="shared" ref="J103" si="342">(IF(F103="SELL",G103-H103,IF(F103="BUY",H103-G103)))</f>
        <v>35</v>
      </c>
      <c r="K103" s="2">
        <v>0</v>
      </c>
      <c r="L103" s="2">
        <f t="shared" ref="L103" si="343">K103+J103</f>
        <v>35</v>
      </c>
      <c r="M103" s="15">
        <f t="shared" ref="M103" si="344">L103*C103</f>
        <v>13257.575757575758</v>
      </c>
    </row>
    <row r="104" spans="1:13" s="23" customFormat="1" ht="15.75" customHeight="1">
      <c r="A104" s="29">
        <v>43920</v>
      </c>
      <c r="B104" s="4" t="s">
        <v>452</v>
      </c>
      <c r="C104" s="1">
        <f t="shared" ref="C104:C105" si="345">500000/G104</f>
        <v>383.14176245210729</v>
      </c>
      <c r="D104" s="31">
        <v>43921</v>
      </c>
      <c r="E104" s="31"/>
      <c r="F104" s="6" t="s">
        <v>13</v>
      </c>
      <c r="G104" s="16">
        <v>1305</v>
      </c>
      <c r="H104" s="16">
        <v>1345</v>
      </c>
      <c r="I104" s="16">
        <v>0</v>
      </c>
      <c r="J104" s="2">
        <f t="shared" ref="J104:J105" si="346">(IF(F104="SELL",G104-H104,IF(F104="BUY",H104-G104)))</f>
        <v>40</v>
      </c>
      <c r="K104" s="2">
        <v>0</v>
      </c>
      <c r="L104" s="2">
        <f t="shared" ref="L104:L105" si="347">K104+J104</f>
        <v>40</v>
      </c>
      <c r="M104" s="15">
        <f t="shared" ref="M104:M105" si="348">L104*C104</f>
        <v>15325.670498084291</v>
      </c>
    </row>
    <row r="105" spans="1:13" s="23" customFormat="1" ht="15.75" customHeight="1">
      <c r="A105" s="29">
        <v>43918</v>
      </c>
      <c r="B105" s="4" t="s">
        <v>39</v>
      </c>
      <c r="C105" s="1">
        <f t="shared" si="345"/>
        <v>483.09178743961354</v>
      </c>
      <c r="D105" s="29">
        <v>43918</v>
      </c>
      <c r="E105" s="31"/>
      <c r="F105" s="6" t="s">
        <v>13</v>
      </c>
      <c r="G105" s="16">
        <v>1035</v>
      </c>
      <c r="H105" s="16">
        <v>1070</v>
      </c>
      <c r="I105" s="16">
        <v>1097</v>
      </c>
      <c r="J105" s="2">
        <f t="shared" si="346"/>
        <v>35</v>
      </c>
      <c r="K105" s="2">
        <v>27</v>
      </c>
      <c r="L105" s="2">
        <f t="shared" si="347"/>
        <v>62</v>
      </c>
      <c r="M105" s="15">
        <f t="shared" si="348"/>
        <v>29951.690821256041</v>
      </c>
    </row>
    <row r="106" spans="1:13" s="23" customFormat="1">
      <c r="A106" s="29">
        <v>43910</v>
      </c>
      <c r="B106" s="4" t="s">
        <v>449</v>
      </c>
      <c r="C106" s="1">
        <f t="shared" ref="C106" si="349">500000/G106</f>
        <v>3546.0992907801419</v>
      </c>
      <c r="D106" s="31">
        <v>43910</v>
      </c>
      <c r="E106" s="31"/>
      <c r="F106" s="6" t="s">
        <v>13</v>
      </c>
      <c r="G106" s="16">
        <v>141</v>
      </c>
      <c r="H106" s="16">
        <v>141</v>
      </c>
      <c r="I106" s="16">
        <v>0</v>
      </c>
      <c r="J106" s="2">
        <f t="shared" ref="J106" si="350">(IF(F106="SELL",G106-H106,IF(F106="BUY",H106-G106)))</f>
        <v>0</v>
      </c>
      <c r="K106" s="2">
        <v>0</v>
      </c>
      <c r="L106" s="2">
        <f t="shared" ref="L106" si="351">K106+J106</f>
        <v>0</v>
      </c>
      <c r="M106" s="15">
        <f t="shared" ref="M106" si="352">L106*C106</f>
        <v>0</v>
      </c>
    </row>
    <row r="107" spans="1:13" s="23" customFormat="1">
      <c r="A107" s="29">
        <v>43909</v>
      </c>
      <c r="B107" s="4" t="s">
        <v>447</v>
      </c>
      <c r="C107" s="1">
        <f t="shared" ref="C107" si="353">500000/G107</f>
        <v>458.71559633027522</v>
      </c>
      <c r="D107" s="31">
        <v>43909</v>
      </c>
      <c r="E107" s="31"/>
      <c r="F107" s="6" t="s">
        <v>13</v>
      </c>
      <c r="G107" s="16">
        <v>1090</v>
      </c>
      <c r="H107" s="16">
        <v>1140</v>
      </c>
      <c r="I107" s="16">
        <v>1190</v>
      </c>
      <c r="J107" s="2">
        <f t="shared" ref="J107" si="354">(IF(F107="SELL",G107-H107,IF(F107="BUY",H107-G107)))</f>
        <v>50</v>
      </c>
      <c r="K107" s="2">
        <v>50</v>
      </c>
      <c r="L107" s="2">
        <f t="shared" ref="L107" si="355">K107+J107</f>
        <v>100</v>
      </c>
      <c r="M107" s="15">
        <f t="shared" ref="M107" si="356">L107*C107</f>
        <v>45871.559633027522</v>
      </c>
    </row>
    <row r="108" spans="1:13" s="23" customFormat="1">
      <c r="A108" s="29">
        <v>43889</v>
      </c>
      <c r="B108" s="4" t="s">
        <v>43</v>
      </c>
      <c r="C108" s="1">
        <f t="shared" ref="C108" si="357">500000/G108</f>
        <v>368.18851251840942</v>
      </c>
      <c r="D108" s="31">
        <v>43889</v>
      </c>
      <c r="E108" s="31"/>
      <c r="F108" s="6" t="s">
        <v>13</v>
      </c>
      <c r="G108" s="16">
        <v>1358</v>
      </c>
      <c r="H108" s="16">
        <v>1340</v>
      </c>
      <c r="I108" s="16">
        <v>0</v>
      </c>
      <c r="J108" s="2">
        <f t="shared" ref="J108" si="358">(IF(F108="SELL",G108-H108,IF(F108="BUY",H108-G108)))</f>
        <v>-18</v>
      </c>
      <c r="K108" s="2">
        <v>0</v>
      </c>
      <c r="L108" s="2">
        <f t="shared" ref="L108" si="359">K108+J108</f>
        <v>-18</v>
      </c>
      <c r="M108" s="15">
        <f t="shared" ref="M108" si="360">L108*C108</f>
        <v>-6627.3932253313696</v>
      </c>
    </row>
    <row r="109" spans="1:13" s="23" customFormat="1">
      <c r="A109" s="29">
        <v>43880</v>
      </c>
      <c r="B109" s="4" t="s">
        <v>39</v>
      </c>
      <c r="C109" s="1">
        <f t="shared" ref="C109:C110" si="361">500000/G109</f>
        <v>378.78787878787881</v>
      </c>
      <c r="D109" s="31">
        <v>43880</v>
      </c>
      <c r="E109" s="31"/>
      <c r="F109" s="6" t="s">
        <v>13</v>
      </c>
      <c r="G109" s="16">
        <v>1320</v>
      </c>
      <c r="H109" s="16">
        <v>1340</v>
      </c>
      <c r="I109" s="16">
        <v>0</v>
      </c>
      <c r="J109" s="2">
        <f t="shared" ref="J109:J110" si="362">(IF(F109="SELL",G109-H109,IF(F109="BUY",H109-G109)))</f>
        <v>20</v>
      </c>
      <c r="K109" s="2">
        <v>0</v>
      </c>
      <c r="L109" s="2">
        <f t="shared" ref="L109:L110" si="363">K109+J109</f>
        <v>20</v>
      </c>
      <c r="M109" s="15">
        <f t="shared" ref="M109:M110" si="364">L109*C109</f>
        <v>7575.757575757576</v>
      </c>
    </row>
    <row r="110" spans="1:13" s="23" customFormat="1">
      <c r="A110" s="29">
        <v>43878</v>
      </c>
      <c r="B110" s="4" t="s">
        <v>123</v>
      </c>
      <c r="C110" s="1">
        <f t="shared" si="361"/>
        <v>627.74639045825484</v>
      </c>
      <c r="D110" s="31">
        <v>43880</v>
      </c>
      <c r="E110" s="31"/>
      <c r="F110" s="6" t="s">
        <v>13</v>
      </c>
      <c r="G110" s="16">
        <v>796.5</v>
      </c>
      <c r="H110" s="16">
        <v>804.5</v>
      </c>
      <c r="I110" s="16">
        <v>0</v>
      </c>
      <c r="J110" s="2">
        <f t="shared" si="362"/>
        <v>8</v>
      </c>
      <c r="K110" s="2">
        <v>0</v>
      </c>
      <c r="L110" s="2">
        <f t="shared" si="363"/>
        <v>8</v>
      </c>
      <c r="M110" s="15">
        <f t="shared" si="364"/>
        <v>5021.9711236660387</v>
      </c>
    </row>
    <row r="111" spans="1:13" s="23" customFormat="1">
      <c r="A111" s="29">
        <v>43879</v>
      </c>
      <c r="B111" s="4" t="s">
        <v>401</v>
      </c>
      <c r="C111" s="1">
        <f t="shared" ref="C111" si="365">500000/G111</f>
        <v>387.59689922480618</v>
      </c>
      <c r="D111" s="31">
        <v>43879</v>
      </c>
      <c r="E111" s="31"/>
      <c r="F111" s="6" t="s">
        <v>13</v>
      </c>
      <c r="G111" s="16">
        <v>1290</v>
      </c>
      <c r="H111" s="16">
        <v>1305</v>
      </c>
      <c r="I111" s="16">
        <v>0</v>
      </c>
      <c r="J111" s="2">
        <f t="shared" ref="J111" si="366">(IF(F111="SELL",G111-H111,IF(F111="BUY",H111-G111)))</f>
        <v>15</v>
      </c>
      <c r="K111" s="2">
        <v>0</v>
      </c>
      <c r="L111" s="2">
        <f t="shared" ref="L111" si="367">K111+J111</f>
        <v>15</v>
      </c>
      <c r="M111" s="15">
        <f t="shared" ref="M111" si="368">L111*C111</f>
        <v>5813.9534883720926</v>
      </c>
    </row>
    <row r="112" spans="1:13" s="23" customFormat="1">
      <c r="A112" s="29">
        <v>43878</v>
      </c>
      <c r="B112" s="4" t="s">
        <v>421</v>
      </c>
      <c r="C112" s="1">
        <f t="shared" ref="C112" si="369">500000/G112</f>
        <v>428.08219178082192</v>
      </c>
      <c r="D112" s="31">
        <v>43878</v>
      </c>
      <c r="E112" s="31"/>
      <c r="F112" s="6" t="s">
        <v>13</v>
      </c>
      <c r="G112" s="16">
        <v>1168</v>
      </c>
      <c r="H112" s="16">
        <v>1145</v>
      </c>
      <c r="I112" s="16">
        <v>0</v>
      </c>
      <c r="J112" s="2">
        <f t="shared" ref="J112" si="370">(IF(F112="SELL",G112-H112,IF(F112="BUY",H112-G112)))</f>
        <v>-23</v>
      </c>
      <c r="K112" s="2">
        <v>0</v>
      </c>
      <c r="L112" s="2">
        <f t="shared" ref="L112" si="371">K112+J112</f>
        <v>-23</v>
      </c>
      <c r="M112" s="15">
        <f t="shared" ref="M112" si="372">L112*C112</f>
        <v>-9845.8904109589039</v>
      </c>
    </row>
    <row r="113" spans="1:13" s="23" customFormat="1">
      <c r="A113" s="29">
        <v>43875</v>
      </c>
      <c r="B113" s="4" t="s">
        <v>440</v>
      </c>
      <c r="C113" s="1">
        <f t="shared" ref="C113" si="373">500000/G113</f>
        <v>905.79710144927537</v>
      </c>
      <c r="D113" s="31" t="s">
        <v>441</v>
      </c>
      <c r="E113" s="31"/>
      <c r="F113" s="6" t="s">
        <v>13</v>
      </c>
      <c r="G113" s="16">
        <v>552</v>
      </c>
      <c r="H113" s="16">
        <v>566</v>
      </c>
      <c r="I113" s="16">
        <v>0</v>
      </c>
      <c r="J113" s="2">
        <f t="shared" ref="J113" si="374">(IF(F113="SELL",G113-H113,IF(F113="BUY",H113-G113)))</f>
        <v>14</v>
      </c>
      <c r="K113" s="2">
        <v>0</v>
      </c>
      <c r="L113" s="2">
        <f t="shared" ref="L113" si="375">K113+J113</f>
        <v>14</v>
      </c>
      <c r="M113" s="15">
        <f t="shared" ref="M113" si="376">L113*C113</f>
        <v>12681.159420289856</v>
      </c>
    </row>
    <row r="114" spans="1:13" s="23" customFormat="1">
      <c r="A114" s="29">
        <v>43874</v>
      </c>
      <c r="B114" s="4" t="s">
        <v>123</v>
      </c>
      <c r="C114" s="1">
        <f t="shared" ref="C114" si="377">500000/G114</f>
        <v>634.51776649746193</v>
      </c>
      <c r="D114" s="31">
        <v>43875</v>
      </c>
      <c r="E114" s="31"/>
      <c r="F114" s="6" t="s">
        <v>13</v>
      </c>
      <c r="G114" s="16">
        <v>788</v>
      </c>
      <c r="H114" s="16">
        <v>798</v>
      </c>
      <c r="I114" s="16">
        <v>0</v>
      </c>
      <c r="J114" s="2">
        <f t="shared" ref="J114" si="378">(IF(F114="SELL",G114-H114,IF(F114="BUY",H114-G114)))</f>
        <v>10</v>
      </c>
      <c r="K114" s="2">
        <v>0</v>
      </c>
      <c r="L114" s="2">
        <f t="shared" ref="L114" si="379">K114+J114</f>
        <v>10</v>
      </c>
      <c r="M114" s="15">
        <f t="shared" ref="M114" si="380">L114*C114</f>
        <v>6345.1776649746189</v>
      </c>
    </row>
    <row r="115" spans="1:13" s="23" customFormat="1">
      <c r="A115" s="29">
        <v>43873</v>
      </c>
      <c r="B115" s="4" t="s">
        <v>437</v>
      </c>
      <c r="C115" s="1">
        <f t="shared" ref="C115" si="381">500000/G115</f>
        <v>389.10505836575874</v>
      </c>
      <c r="D115" s="31">
        <v>43873</v>
      </c>
      <c r="E115" s="31"/>
      <c r="F115" s="6" t="s">
        <v>13</v>
      </c>
      <c r="G115" s="16">
        <v>1285</v>
      </c>
      <c r="H115" s="16">
        <v>1320</v>
      </c>
      <c r="I115" s="16">
        <v>0</v>
      </c>
      <c r="J115" s="2">
        <f t="shared" ref="J115" si="382">(IF(F115="SELL",G115-H115,IF(F115="BUY",H115-G115)))</f>
        <v>35</v>
      </c>
      <c r="K115" s="2">
        <v>0</v>
      </c>
      <c r="L115" s="2">
        <f t="shared" ref="L115" si="383">K115+J115</f>
        <v>35</v>
      </c>
      <c r="M115" s="15">
        <f t="shared" ref="M115" si="384">L115*C115</f>
        <v>13618.677042801555</v>
      </c>
    </row>
    <row r="116" spans="1:13" s="23" customFormat="1">
      <c r="A116" s="29">
        <v>43872</v>
      </c>
      <c r="B116" s="4" t="s">
        <v>40</v>
      </c>
      <c r="C116" s="1">
        <f t="shared" ref="C116" si="385">500000/G116</f>
        <v>294.9852507374631</v>
      </c>
      <c r="D116" s="31">
        <v>43873</v>
      </c>
      <c r="E116" s="31"/>
      <c r="F116" s="6" t="s">
        <v>13</v>
      </c>
      <c r="G116" s="16">
        <v>1695</v>
      </c>
      <c r="H116" s="16">
        <v>1685</v>
      </c>
      <c r="I116" s="16">
        <v>0</v>
      </c>
      <c r="J116" s="2">
        <f t="shared" ref="J116" si="386">(IF(F116="SELL",G116-H116,IF(F116="BUY",H116-G116)))</f>
        <v>-10</v>
      </c>
      <c r="K116" s="2">
        <v>0</v>
      </c>
      <c r="L116" s="2">
        <f t="shared" ref="L116" si="387">K116+J116</f>
        <v>-10</v>
      </c>
      <c r="M116" s="15">
        <f t="shared" ref="M116" si="388">L116*C116</f>
        <v>-2949.8525073746309</v>
      </c>
    </row>
    <row r="117" spans="1:13" s="23" customFormat="1">
      <c r="A117" s="29">
        <v>43868</v>
      </c>
      <c r="B117" s="4" t="s">
        <v>434</v>
      </c>
      <c r="C117" s="1">
        <f t="shared" ref="C117" si="389">500000/G117</f>
        <v>537.63440860215053</v>
      </c>
      <c r="D117" s="31">
        <v>43868</v>
      </c>
      <c r="E117" s="31"/>
      <c r="F117" s="6" t="s">
        <v>13</v>
      </c>
      <c r="G117" s="16">
        <v>930</v>
      </c>
      <c r="H117" s="16">
        <v>945</v>
      </c>
      <c r="I117" s="16">
        <v>955</v>
      </c>
      <c r="J117" s="2">
        <f t="shared" ref="J117" si="390">(IF(F117="SELL",G117-H117,IF(F117="BUY",H117-G117)))</f>
        <v>15</v>
      </c>
      <c r="K117" s="2">
        <v>10</v>
      </c>
      <c r="L117" s="2">
        <f t="shared" ref="L117" si="391">K117+J117</f>
        <v>25</v>
      </c>
      <c r="M117" s="15">
        <f t="shared" ref="M117" si="392">L117*C117</f>
        <v>13440.860215053763</v>
      </c>
    </row>
    <row r="118" spans="1:13" s="23" customFormat="1">
      <c r="A118" s="29">
        <v>43868</v>
      </c>
      <c r="B118" s="4" t="s">
        <v>433</v>
      </c>
      <c r="C118" s="1">
        <f t="shared" ref="C118" si="393">500000/G118</f>
        <v>473.93364928909955</v>
      </c>
      <c r="D118" s="31">
        <v>43868</v>
      </c>
      <c r="E118" s="31"/>
      <c r="F118" s="6" t="s">
        <v>13</v>
      </c>
      <c r="G118" s="16">
        <v>1055</v>
      </c>
      <c r="H118" s="16">
        <v>1035</v>
      </c>
      <c r="I118" s="16">
        <v>0</v>
      </c>
      <c r="J118" s="2">
        <f t="shared" ref="J118" si="394">(IF(F118="SELL",G118-H118,IF(F118="BUY",H118-G118)))</f>
        <v>-20</v>
      </c>
      <c r="K118" s="2">
        <v>0</v>
      </c>
      <c r="L118" s="2">
        <f t="shared" ref="L118" si="395">K118+J118</f>
        <v>-20</v>
      </c>
      <c r="M118" s="15">
        <f t="shared" ref="M118" si="396">L118*C118</f>
        <v>-9478.6729857819919</v>
      </c>
    </row>
    <row r="119" spans="1:13" s="23" customFormat="1">
      <c r="A119" s="29">
        <v>43867</v>
      </c>
      <c r="B119" s="4" t="s">
        <v>432</v>
      </c>
      <c r="C119" s="1">
        <f t="shared" ref="C119" si="397">500000/G119</f>
        <v>199.20318725099602</v>
      </c>
      <c r="D119" s="31">
        <v>43868</v>
      </c>
      <c r="E119" s="31"/>
      <c r="F119" s="6" t="s">
        <v>13</v>
      </c>
      <c r="G119" s="16">
        <v>2510</v>
      </c>
      <c r="H119" s="16">
        <v>2540</v>
      </c>
      <c r="I119" s="16">
        <v>0</v>
      </c>
      <c r="J119" s="2">
        <f t="shared" ref="J119" si="398">(IF(F119="SELL",G119-H119,IF(F119="BUY",H119-G119)))</f>
        <v>30</v>
      </c>
      <c r="K119" s="2">
        <v>0</v>
      </c>
      <c r="L119" s="2">
        <f t="shared" ref="L119" si="399">K119+J119</f>
        <v>30</v>
      </c>
      <c r="M119" s="15">
        <f t="shared" ref="M119" si="400">L119*C119</f>
        <v>5976.0956175298807</v>
      </c>
    </row>
    <row r="120" spans="1:13" s="23" customFormat="1">
      <c r="A120" s="29">
        <v>43867</v>
      </c>
      <c r="B120" s="4" t="s">
        <v>390</v>
      </c>
      <c r="C120" s="1">
        <f t="shared" ref="C120" si="401">500000/G120</f>
        <v>484.49612403100775</v>
      </c>
      <c r="D120" s="29">
        <v>43867</v>
      </c>
      <c r="E120" s="31"/>
      <c r="F120" s="6" t="s">
        <v>13</v>
      </c>
      <c r="G120" s="16">
        <v>1032</v>
      </c>
      <c r="H120" s="16">
        <v>1045</v>
      </c>
      <c r="I120" s="16">
        <v>1060</v>
      </c>
      <c r="J120" s="2">
        <f t="shared" ref="J120" si="402">(IF(F120="SELL",G120-H120,IF(F120="BUY",H120-G120)))</f>
        <v>13</v>
      </c>
      <c r="K120" s="2">
        <v>15</v>
      </c>
      <c r="L120" s="2">
        <f t="shared" ref="L120" si="403">K120+J120</f>
        <v>28</v>
      </c>
      <c r="M120" s="15">
        <f t="shared" ref="M120" si="404">L120*C120</f>
        <v>13565.891472868218</v>
      </c>
    </row>
    <row r="121" spans="1:13" s="23" customFormat="1">
      <c r="A121" s="29">
        <v>43865</v>
      </c>
      <c r="B121" s="4" t="s">
        <v>431</v>
      </c>
      <c r="C121" s="1">
        <f>500000/G121</f>
        <v>414.93775933609959</v>
      </c>
      <c r="D121" s="29">
        <v>43865</v>
      </c>
      <c r="E121" s="31"/>
      <c r="F121" s="6" t="s">
        <v>13</v>
      </c>
      <c r="G121" s="16">
        <v>1205</v>
      </c>
      <c r="H121" s="16">
        <v>1220</v>
      </c>
      <c r="I121" s="16">
        <v>0</v>
      </c>
      <c r="J121" s="2">
        <f t="shared" ref="J121" si="405">(IF(F121="SELL",G121-H121,IF(F121="BUY",H121-G121)))</f>
        <v>15</v>
      </c>
      <c r="K121" s="2">
        <v>0</v>
      </c>
      <c r="L121" s="2">
        <f t="shared" ref="L121" si="406">K121+J121</f>
        <v>15</v>
      </c>
      <c r="M121" s="15">
        <f t="shared" ref="M121" si="407">L121*C121</f>
        <v>6224.0663900414938</v>
      </c>
    </row>
    <row r="122" spans="1:13" s="23" customFormat="1">
      <c r="A122" s="29">
        <v>43854</v>
      </c>
      <c r="B122" s="4" t="s">
        <v>427</v>
      </c>
      <c r="C122" s="1">
        <f t="shared" ref="C122" si="408">500000/G122</f>
        <v>576.036866359447</v>
      </c>
      <c r="D122" s="29">
        <v>43857</v>
      </c>
      <c r="E122" s="31"/>
      <c r="F122" s="6" t="s">
        <v>13</v>
      </c>
      <c r="G122" s="16">
        <v>868</v>
      </c>
      <c r="H122" s="16">
        <v>878</v>
      </c>
      <c r="I122" s="16">
        <v>0</v>
      </c>
      <c r="J122" s="2">
        <f t="shared" ref="J122" si="409">(IF(F122="SELL",G122-H122,IF(F122="BUY",H122-G122)))</f>
        <v>10</v>
      </c>
      <c r="K122" s="2">
        <v>0</v>
      </c>
      <c r="L122" s="2">
        <f t="shared" ref="L122" si="410">K122+J122</f>
        <v>10</v>
      </c>
      <c r="M122" s="15">
        <f t="shared" ref="M122" si="411">L122*C122</f>
        <v>5760.3686635944705</v>
      </c>
    </row>
    <row r="123" spans="1:13" s="23" customFormat="1">
      <c r="A123" s="29">
        <v>43854</v>
      </c>
      <c r="B123" s="4" t="s">
        <v>412</v>
      </c>
      <c r="C123" s="1">
        <f t="shared" ref="C123" si="412">500000/G123</f>
        <v>415.62759767248548</v>
      </c>
      <c r="D123" s="29">
        <v>43854</v>
      </c>
      <c r="E123" s="31"/>
      <c r="F123" s="6" t="s">
        <v>13</v>
      </c>
      <c r="G123" s="16">
        <v>1203</v>
      </c>
      <c r="H123" s="16">
        <v>1220</v>
      </c>
      <c r="I123" s="16">
        <v>1230</v>
      </c>
      <c r="J123" s="2">
        <f t="shared" ref="J123" si="413">(IF(F123="SELL",G123-H123,IF(F123="BUY",H123-G123)))</f>
        <v>17</v>
      </c>
      <c r="K123" s="2">
        <v>10</v>
      </c>
      <c r="L123" s="2">
        <f t="shared" ref="L123" si="414">K123+J123</f>
        <v>27</v>
      </c>
      <c r="M123" s="15">
        <f t="shared" ref="M123" si="415">L123*C123</f>
        <v>11221.945137157109</v>
      </c>
    </row>
    <row r="124" spans="1:13" s="23" customFormat="1">
      <c r="A124" s="29">
        <v>43851</v>
      </c>
      <c r="B124" s="4" t="s">
        <v>339</v>
      </c>
      <c r="C124" s="1">
        <f t="shared" ref="C124" si="416">500000/G124</f>
        <v>664.01062416998673</v>
      </c>
      <c r="D124" s="29">
        <v>43852</v>
      </c>
      <c r="E124" s="31"/>
      <c r="F124" s="6" t="s">
        <v>13</v>
      </c>
      <c r="G124" s="16">
        <v>753</v>
      </c>
      <c r="H124" s="16">
        <v>757.2</v>
      </c>
      <c r="I124" s="16">
        <v>0</v>
      </c>
      <c r="J124" s="2">
        <f t="shared" ref="J124" si="417">(IF(F124="SELL",G124-H124,IF(F124="BUY",H124-G124)))</f>
        <v>4.2000000000000455</v>
      </c>
      <c r="K124" s="2">
        <v>0</v>
      </c>
      <c r="L124" s="2">
        <f t="shared" ref="L124" si="418">K124+J124</f>
        <v>4.2000000000000455</v>
      </c>
      <c r="M124" s="15">
        <f t="shared" ref="M124" si="419">L124*C124</f>
        <v>2788.8446215139743</v>
      </c>
    </row>
    <row r="125" spans="1:13" s="23" customFormat="1">
      <c r="A125" s="29">
        <v>43844</v>
      </c>
      <c r="B125" s="4" t="s">
        <v>392</v>
      </c>
      <c r="C125" s="1">
        <f t="shared" ref="C125" si="420">500000/G125</f>
        <v>507.61421319796955</v>
      </c>
      <c r="D125" s="29">
        <v>43846</v>
      </c>
      <c r="E125" s="31"/>
      <c r="F125" s="6" t="s">
        <v>13</v>
      </c>
      <c r="G125" s="16">
        <v>985</v>
      </c>
      <c r="H125" s="16">
        <v>1005</v>
      </c>
      <c r="I125" s="16">
        <v>0</v>
      </c>
      <c r="J125" s="2">
        <f t="shared" ref="J125" si="421">(IF(F125="SELL",G125-H125,IF(F125="BUY",H125-G125)))</f>
        <v>20</v>
      </c>
      <c r="K125" s="2">
        <v>0</v>
      </c>
      <c r="L125" s="2">
        <f t="shared" ref="L125" si="422">K125+J125</f>
        <v>20</v>
      </c>
      <c r="M125" s="15">
        <f t="shared" ref="M125" si="423">L125*C125</f>
        <v>10152.284263959391</v>
      </c>
    </row>
    <row r="126" spans="1:13" s="23" customFormat="1">
      <c r="A126" s="29">
        <v>43844</v>
      </c>
      <c r="B126" s="4" t="s">
        <v>424</v>
      </c>
      <c r="C126" s="1">
        <f t="shared" ref="C126:C127" si="424">500000/G126</f>
        <v>776.3975155279503</v>
      </c>
      <c r="D126" s="29">
        <v>43844</v>
      </c>
      <c r="E126" s="31"/>
      <c r="F126" s="6" t="s">
        <v>13</v>
      </c>
      <c r="G126" s="16">
        <v>644</v>
      </c>
      <c r="H126" s="16">
        <v>650</v>
      </c>
      <c r="I126" s="16">
        <v>0</v>
      </c>
      <c r="J126" s="2">
        <f t="shared" ref="J126:J127" si="425">(IF(F126="SELL",G126-H126,IF(F126="BUY",H126-G126)))</f>
        <v>6</v>
      </c>
      <c r="K126" s="2">
        <v>0</v>
      </c>
      <c r="L126" s="2">
        <f t="shared" ref="L126:L127" si="426">K126+J126</f>
        <v>6</v>
      </c>
      <c r="M126" s="15">
        <f t="shared" ref="M126:M127" si="427">L126*C126</f>
        <v>4658.3850931677016</v>
      </c>
    </row>
    <row r="127" spans="1:13" s="23" customFormat="1">
      <c r="A127" s="29">
        <v>43844</v>
      </c>
      <c r="B127" s="4" t="s">
        <v>342</v>
      </c>
      <c r="C127" s="1">
        <f t="shared" si="424"/>
        <v>1960.7843137254902</v>
      </c>
      <c r="D127" s="31">
        <v>43844</v>
      </c>
      <c r="E127" s="31"/>
      <c r="F127" s="6" t="s">
        <v>13</v>
      </c>
      <c r="G127" s="16">
        <v>255</v>
      </c>
      <c r="H127" s="16">
        <v>259.45</v>
      </c>
      <c r="I127" s="16">
        <v>0</v>
      </c>
      <c r="J127" s="2">
        <f t="shared" si="425"/>
        <v>4.4499999999999886</v>
      </c>
      <c r="K127" s="2">
        <v>0</v>
      </c>
      <c r="L127" s="2">
        <f t="shared" si="426"/>
        <v>4.4499999999999886</v>
      </c>
      <c r="M127" s="15">
        <f t="shared" si="427"/>
        <v>8725.4901960784082</v>
      </c>
    </row>
    <row r="128" spans="1:13" s="23" customFormat="1">
      <c r="A128" s="29">
        <v>43840</v>
      </c>
      <c r="B128" s="4" t="s">
        <v>423</v>
      </c>
      <c r="C128" s="1">
        <f t="shared" ref="C128" si="428">500000/G128</f>
        <v>485.43689320388347</v>
      </c>
      <c r="D128" s="29">
        <v>43843</v>
      </c>
      <c r="E128" s="31"/>
      <c r="F128" s="6" t="s">
        <v>13</v>
      </c>
      <c r="G128" s="16">
        <v>1030</v>
      </c>
      <c r="H128" s="16">
        <v>1087</v>
      </c>
      <c r="I128" s="16">
        <v>0</v>
      </c>
      <c r="J128" s="2">
        <f t="shared" ref="J128" si="429">(IF(F128="SELL",G128-H128,IF(F128="BUY",H128-G128)))</f>
        <v>57</v>
      </c>
      <c r="K128" s="2">
        <v>0</v>
      </c>
      <c r="L128" s="2">
        <f t="shared" ref="L128" si="430">K128+J128</f>
        <v>57</v>
      </c>
      <c r="M128" s="15">
        <f t="shared" ref="M128" si="431">L128*C128</f>
        <v>27669.902912621357</v>
      </c>
    </row>
    <row r="129" spans="1:13" s="23" customFormat="1">
      <c r="A129" s="29">
        <v>43840</v>
      </c>
      <c r="B129" s="4" t="s">
        <v>341</v>
      </c>
      <c r="C129" s="1">
        <f t="shared" ref="C129" si="432">500000/G129</f>
        <v>120.33694344163658</v>
      </c>
      <c r="D129" s="29">
        <v>43840</v>
      </c>
      <c r="E129" s="31"/>
      <c r="F129" s="6" t="s">
        <v>13</v>
      </c>
      <c r="G129" s="16">
        <v>4155</v>
      </c>
      <c r="H129" s="16">
        <v>4180</v>
      </c>
      <c r="I129" s="16">
        <v>0</v>
      </c>
      <c r="J129" s="2">
        <f t="shared" ref="J129" si="433">(IF(F129="SELL",G129-H129,IF(F129="BUY",H129-G129)))</f>
        <v>25</v>
      </c>
      <c r="K129" s="2">
        <v>0</v>
      </c>
      <c r="L129" s="2">
        <f t="shared" ref="L129" si="434">K129+J129</f>
        <v>25</v>
      </c>
      <c r="M129" s="15">
        <f t="shared" ref="M129" si="435">L129*C129</f>
        <v>3008.4235860409144</v>
      </c>
    </row>
    <row r="130" spans="1:13" s="23" customFormat="1">
      <c r="A130" s="29">
        <v>43839</v>
      </c>
      <c r="B130" s="4" t="s">
        <v>301</v>
      </c>
      <c r="C130" s="1">
        <f t="shared" ref="C130" si="436">500000/G130</f>
        <v>2141.3276231263385</v>
      </c>
      <c r="D130" s="29">
        <v>43839</v>
      </c>
      <c r="E130" s="31"/>
      <c r="F130" s="6" t="s">
        <v>13</v>
      </c>
      <c r="G130" s="16">
        <v>233.5</v>
      </c>
      <c r="H130" s="16">
        <v>236.5</v>
      </c>
      <c r="I130" s="16">
        <v>0</v>
      </c>
      <c r="J130" s="2">
        <f t="shared" ref="J130" si="437">(IF(F130="SELL",G130-H130,IF(F130="BUY",H130-G130)))</f>
        <v>3</v>
      </c>
      <c r="K130" s="2">
        <v>0</v>
      </c>
      <c r="L130" s="2">
        <f t="shared" ref="L130" si="438">K130+J130</f>
        <v>3</v>
      </c>
      <c r="M130" s="15">
        <f t="shared" ref="M130" si="439">L130*C130</f>
        <v>6423.982869379015</v>
      </c>
    </row>
    <row r="131" spans="1:13" s="23" customFormat="1">
      <c r="A131" s="29">
        <v>43831</v>
      </c>
      <c r="B131" s="4" t="s">
        <v>392</v>
      </c>
      <c r="C131" s="1">
        <f t="shared" ref="C131" si="440">500000/G131</f>
        <v>526.31578947368416</v>
      </c>
      <c r="D131" s="29">
        <v>43832</v>
      </c>
      <c r="E131" s="31"/>
      <c r="F131" s="6" t="s">
        <v>13</v>
      </c>
      <c r="G131" s="16">
        <v>950</v>
      </c>
      <c r="H131" s="16">
        <v>934</v>
      </c>
      <c r="I131" s="16">
        <v>0</v>
      </c>
      <c r="J131" s="2">
        <f t="shared" ref="J131" si="441">(IF(F131="SELL",G131-H131,IF(F131="BUY",H131-G131)))</f>
        <v>-16</v>
      </c>
      <c r="K131" s="2">
        <v>0</v>
      </c>
      <c r="L131" s="2">
        <f t="shared" ref="L131" si="442">K131+J131</f>
        <v>-16</v>
      </c>
      <c r="M131" s="15">
        <f t="shared" ref="M131" si="443">L131*C131</f>
        <v>-8421.0526315789466</v>
      </c>
    </row>
    <row r="132" spans="1:13" s="23" customFormat="1">
      <c r="A132" s="29">
        <v>43826</v>
      </c>
      <c r="B132" s="4" t="s">
        <v>418</v>
      </c>
      <c r="C132" s="1">
        <f t="shared" ref="C132" si="444">500000/G132</f>
        <v>53.191489361702125</v>
      </c>
      <c r="D132" s="29">
        <v>43826</v>
      </c>
      <c r="E132" s="31">
        <v>43826</v>
      </c>
      <c r="F132" s="6" t="s">
        <v>13</v>
      </c>
      <c r="G132" s="16">
        <v>9400</v>
      </c>
      <c r="H132" s="16">
        <v>9440</v>
      </c>
      <c r="I132" s="16">
        <v>9465</v>
      </c>
      <c r="J132" s="2">
        <f t="shared" ref="J132" si="445">(IF(F132="SELL",G132-H132,IF(F132="BUY",H132-G132)))</f>
        <v>40</v>
      </c>
      <c r="K132" s="2">
        <v>25</v>
      </c>
      <c r="L132" s="2">
        <f t="shared" ref="L132" si="446">K132+J132</f>
        <v>65</v>
      </c>
      <c r="M132" s="15">
        <f t="shared" ref="M132" si="447">L132*C132</f>
        <v>3457.4468085106382</v>
      </c>
    </row>
    <row r="133" spans="1:13" s="23" customFormat="1">
      <c r="A133" s="29">
        <v>43825</v>
      </c>
      <c r="B133" s="4" t="s">
        <v>341</v>
      </c>
      <c r="C133" s="1">
        <f t="shared" ref="C133:C134" si="448">500000/G133</f>
        <v>119.47431302270012</v>
      </c>
      <c r="D133" s="29">
        <v>43826</v>
      </c>
      <c r="E133" s="31">
        <v>43826</v>
      </c>
      <c r="F133" s="6" t="s">
        <v>13</v>
      </c>
      <c r="G133" s="16">
        <v>4185</v>
      </c>
      <c r="H133" s="16">
        <v>4225</v>
      </c>
      <c r="I133" s="16">
        <v>4250</v>
      </c>
      <c r="J133" s="2">
        <f t="shared" ref="J133:J134" si="449">(IF(F133="SELL",G133-H133,IF(F133="BUY",H133-G133)))</f>
        <v>40</v>
      </c>
      <c r="K133" s="2">
        <v>25</v>
      </c>
      <c r="L133" s="2">
        <f t="shared" ref="L133:L134" si="450">K133+J133</f>
        <v>65</v>
      </c>
      <c r="M133" s="15">
        <f t="shared" ref="M133:M134" si="451">L133*C133</f>
        <v>7765.8303464755072</v>
      </c>
    </row>
    <row r="134" spans="1:13" s="23" customFormat="1">
      <c r="A134" s="29">
        <v>43823</v>
      </c>
      <c r="B134" s="4" t="s">
        <v>414</v>
      </c>
      <c r="C134" s="1">
        <f t="shared" si="448"/>
        <v>3246.7532467532469</v>
      </c>
      <c r="D134" s="29">
        <v>43824</v>
      </c>
      <c r="E134" s="31" t="s">
        <v>328</v>
      </c>
      <c r="F134" s="6" t="s">
        <v>13</v>
      </c>
      <c r="G134" s="16">
        <v>154</v>
      </c>
      <c r="H134" s="16">
        <v>155.19999999999999</v>
      </c>
      <c r="I134" s="16">
        <v>0</v>
      </c>
      <c r="J134" s="2">
        <f t="shared" si="449"/>
        <v>1.1999999999999886</v>
      </c>
      <c r="K134" s="2">
        <v>0</v>
      </c>
      <c r="L134" s="2">
        <f t="shared" si="450"/>
        <v>1.1999999999999886</v>
      </c>
      <c r="M134" s="15">
        <f t="shared" si="451"/>
        <v>3896.1038961038594</v>
      </c>
    </row>
    <row r="135" spans="1:13" s="23" customFormat="1">
      <c r="A135" s="29">
        <v>43823</v>
      </c>
      <c r="B135" s="4" t="s">
        <v>416</v>
      </c>
      <c r="C135" s="1">
        <f t="shared" ref="C135:C137" si="452">500000/G135</f>
        <v>819.67213114754099</v>
      </c>
      <c r="D135" s="29">
        <v>43824</v>
      </c>
      <c r="E135" s="31" t="s">
        <v>328</v>
      </c>
      <c r="F135" s="6" t="s">
        <v>13</v>
      </c>
      <c r="G135" s="16">
        <v>610</v>
      </c>
      <c r="H135" s="16">
        <v>630</v>
      </c>
      <c r="I135" s="16">
        <v>0</v>
      </c>
      <c r="J135" s="2">
        <f t="shared" ref="J135:J137" si="453">(IF(F135="SELL",G135-H135,IF(F135="BUY",H135-G135)))</f>
        <v>20</v>
      </c>
      <c r="K135" s="2">
        <v>0</v>
      </c>
      <c r="L135" s="2">
        <f t="shared" ref="L135:L137" si="454">K135+J135</f>
        <v>20</v>
      </c>
      <c r="M135" s="15">
        <f t="shared" ref="M135:M137" si="455">L135*C135</f>
        <v>16393.442622950821</v>
      </c>
    </row>
    <row r="136" spans="1:13" s="23" customFormat="1">
      <c r="A136" s="29">
        <v>43822</v>
      </c>
      <c r="B136" s="4" t="s">
        <v>419</v>
      </c>
      <c r="C136" s="1">
        <f t="shared" ref="C136" si="456">500000/G136</f>
        <v>847.45762711864404</v>
      </c>
      <c r="D136" s="29">
        <v>43823</v>
      </c>
      <c r="E136" s="31" t="s">
        <v>328</v>
      </c>
      <c r="F136" s="6" t="s">
        <v>13</v>
      </c>
      <c r="G136" s="16">
        <v>590</v>
      </c>
      <c r="H136" s="16">
        <v>598</v>
      </c>
      <c r="I136" s="16">
        <v>0</v>
      </c>
      <c r="J136" s="2">
        <f t="shared" ref="J136" si="457">(IF(F136="SELL",G136-H136,IF(F136="BUY",H136-G136)))</f>
        <v>8</v>
      </c>
      <c r="K136" s="2">
        <v>0</v>
      </c>
      <c r="L136" s="2">
        <f t="shared" ref="L136" si="458">K136+J136</f>
        <v>8</v>
      </c>
      <c r="M136" s="15">
        <f t="shared" ref="M136" si="459">L136*C136</f>
        <v>6779.6610169491523</v>
      </c>
    </row>
    <row r="137" spans="1:13" s="23" customFormat="1">
      <c r="A137" s="29">
        <v>43822</v>
      </c>
      <c r="B137" s="4" t="s">
        <v>414</v>
      </c>
      <c r="C137" s="1">
        <f t="shared" si="452"/>
        <v>3289.4736842105262</v>
      </c>
      <c r="D137" s="29">
        <v>43823</v>
      </c>
      <c r="E137" s="31" t="s">
        <v>328</v>
      </c>
      <c r="F137" s="6" t="s">
        <v>13</v>
      </c>
      <c r="G137" s="16">
        <v>152</v>
      </c>
      <c r="H137" s="16">
        <v>153.5</v>
      </c>
      <c r="I137" s="16">
        <v>154.5</v>
      </c>
      <c r="J137" s="2">
        <f t="shared" si="453"/>
        <v>1.5</v>
      </c>
      <c r="K137" s="2">
        <v>1.5</v>
      </c>
      <c r="L137" s="2">
        <f t="shared" si="454"/>
        <v>3</v>
      </c>
      <c r="M137" s="15">
        <f t="shared" si="455"/>
        <v>9868.4210526315783</v>
      </c>
    </row>
    <row r="138" spans="1:13" s="23" customFormat="1">
      <c r="A138" s="29">
        <v>43818</v>
      </c>
      <c r="B138" s="4" t="s">
        <v>414</v>
      </c>
      <c r="C138" s="1">
        <f t="shared" ref="C138" si="460">500000/G138</f>
        <v>3344.4816053511704</v>
      </c>
      <c r="D138" s="29">
        <v>43819</v>
      </c>
      <c r="E138" s="31" t="s">
        <v>328</v>
      </c>
      <c r="F138" s="6" t="s">
        <v>13</v>
      </c>
      <c r="G138" s="16">
        <v>149.5</v>
      </c>
      <c r="H138" s="16">
        <v>150.5</v>
      </c>
      <c r="I138" s="16">
        <v>0</v>
      </c>
      <c r="J138" s="2">
        <f t="shared" ref="J138" si="461">(IF(F138="SELL",G138-H138,IF(F138="BUY",H138-G138)))</f>
        <v>1</v>
      </c>
      <c r="K138" s="2">
        <v>0</v>
      </c>
      <c r="L138" s="2">
        <f t="shared" ref="L138" si="462">K138+J138</f>
        <v>1</v>
      </c>
      <c r="M138" s="15">
        <f t="shared" ref="M138" si="463">L138*C138</f>
        <v>3344.4816053511704</v>
      </c>
    </row>
    <row r="139" spans="1:13" s="23" customFormat="1">
      <c r="A139" s="29">
        <v>43818</v>
      </c>
      <c r="B139" s="4" t="s">
        <v>414</v>
      </c>
      <c r="C139" s="1">
        <f t="shared" ref="C139" si="464">500000/G139</f>
        <v>3344.4816053511704</v>
      </c>
      <c r="D139" s="29">
        <v>43819</v>
      </c>
      <c r="E139" s="31" t="s">
        <v>328</v>
      </c>
      <c r="F139" s="6" t="s">
        <v>13</v>
      </c>
      <c r="G139" s="16">
        <v>149.5</v>
      </c>
      <c r="H139" s="16">
        <v>150.5</v>
      </c>
      <c r="I139" s="16">
        <v>0</v>
      </c>
      <c r="J139" s="2">
        <f t="shared" ref="J139" si="465">(IF(F139="SELL",G139-H139,IF(F139="BUY",H139-G139)))</f>
        <v>1</v>
      </c>
      <c r="K139" s="2">
        <v>0</v>
      </c>
      <c r="L139" s="2">
        <f t="shared" ref="L139" si="466">K139+J139</f>
        <v>1</v>
      </c>
      <c r="M139" s="15">
        <f t="shared" ref="M139" si="467">L139*C139</f>
        <v>3344.4816053511704</v>
      </c>
    </row>
    <row r="140" spans="1:13" s="23" customFormat="1">
      <c r="A140" s="29">
        <v>43817</v>
      </c>
      <c r="B140" s="4" t="s">
        <v>379</v>
      </c>
      <c r="C140" s="1">
        <f t="shared" ref="C140" si="468">500000/G140</f>
        <v>372.57824143070047</v>
      </c>
      <c r="D140" s="29">
        <v>43817</v>
      </c>
      <c r="E140" s="29">
        <v>43817</v>
      </c>
      <c r="F140" s="6" t="s">
        <v>13</v>
      </c>
      <c r="G140" s="16">
        <v>1342</v>
      </c>
      <c r="H140" s="16">
        <v>1355</v>
      </c>
      <c r="I140" s="16">
        <v>1370</v>
      </c>
      <c r="J140" s="2">
        <f t="shared" ref="J140" si="469">(IF(F140="SELL",G140-H140,IF(F140="BUY",H140-G140)))</f>
        <v>13</v>
      </c>
      <c r="K140" s="2">
        <v>15</v>
      </c>
      <c r="L140" s="2">
        <f t="shared" ref="L140" si="470">K140+J140</f>
        <v>28</v>
      </c>
      <c r="M140" s="15">
        <f t="shared" ref="M140" si="471">L140*C140</f>
        <v>10432.190760059613</v>
      </c>
    </row>
    <row r="141" spans="1:13" s="23" customFormat="1">
      <c r="A141" s="29">
        <v>43816</v>
      </c>
      <c r="B141" s="4" t="s">
        <v>274</v>
      </c>
      <c r="C141" s="1">
        <f t="shared" ref="C141" si="472">500000/G141</f>
        <v>121.65450121654501</v>
      </c>
      <c r="D141" s="22">
        <v>43816</v>
      </c>
      <c r="E141" s="1" t="s">
        <v>328</v>
      </c>
      <c r="F141" s="6" t="s">
        <v>13</v>
      </c>
      <c r="G141" s="16">
        <v>4110</v>
      </c>
      <c r="H141" s="16">
        <v>4150</v>
      </c>
      <c r="I141" s="16">
        <v>0</v>
      </c>
      <c r="J141" s="2">
        <f t="shared" ref="J141" si="473">(IF(F141="SELL",G141-H141,IF(F141="BUY",H141-G141)))</f>
        <v>40</v>
      </c>
      <c r="K141" s="2">
        <v>0</v>
      </c>
      <c r="L141" s="2">
        <f t="shared" ref="L141" si="474">K141+J141</f>
        <v>40</v>
      </c>
      <c r="M141" s="15">
        <f t="shared" ref="M141" si="475">L141*C141</f>
        <v>4866.1800486618004</v>
      </c>
    </row>
    <row r="142" spans="1:13" s="23" customFormat="1">
      <c r="A142" s="29">
        <v>43816</v>
      </c>
      <c r="B142" s="4" t="s">
        <v>330</v>
      </c>
      <c r="C142" s="1">
        <f t="shared" ref="C142:C143" si="476">500000/G142</f>
        <v>467.28971962616822</v>
      </c>
      <c r="D142" s="22">
        <v>43817</v>
      </c>
      <c r="E142" s="1" t="s">
        <v>328</v>
      </c>
      <c r="F142" s="6" t="s">
        <v>13</v>
      </c>
      <c r="G142" s="16">
        <v>1070</v>
      </c>
      <c r="H142" s="16">
        <v>1083</v>
      </c>
      <c r="I142" s="16">
        <v>0</v>
      </c>
      <c r="J142" s="2">
        <f t="shared" ref="J142:J143" si="477">(IF(F142="SELL",G142-H142,IF(F142="BUY",H142-G142)))</f>
        <v>13</v>
      </c>
      <c r="K142" s="2">
        <v>0</v>
      </c>
      <c r="L142" s="2">
        <f t="shared" ref="L142:L143" si="478">K142+J142</f>
        <v>13</v>
      </c>
      <c r="M142" s="15">
        <f t="shared" ref="M142:M143" si="479">L142*C142</f>
        <v>6074.7663551401865</v>
      </c>
    </row>
    <row r="143" spans="1:13" s="23" customFormat="1">
      <c r="A143" s="29">
        <v>43815</v>
      </c>
      <c r="B143" s="4" t="s">
        <v>414</v>
      </c>
      <c r="C143" s="1">
        <f t="shared" si="476"/>
        <v>3415.3005464480875</v>
      </c>
      <c r="D143" s="22">
        <v>43816</v>
      </c>
      <c r="E143" s="22">
        <v>43818</v>
      </c>
      <c r="F143" s="6" t="s">
        <v>13</v>
      </c>
      <c r="G143" s="16">
        <v>146.4</v>
      </c>
      <c r="H143" s="16">
        <v>147.5</v>
      </c>
      <c r="I143" s="16">
        <v>149</v>
      </c>
      <c r="J143" s="2">
        <f t="shared" si="477"/>
        <v>1.0999999999999943</v>
      </c>
      <c r="K143" s="2">
        <v>1.5</v>
      </c>
      <c r="L143" s="2">
        <f t="shared" si="478"/>
        <v>2.5999999999999943</v>
      </c>
      <c r="M143" s="15">
        <f t="shared" si="479"/>
        <v>8879.7814207650081</v>
      </c>
    </row>
    <row r="144" spans="1:13" s="23" customFormat="1">
      <c r="A144" s="29">
        <v>43812</v>
      </c>
      <c r="B144" s="4" t="s">
        <v>43</v>
      </c>
      <c r="C144" s="1">
        <f t="shared" ref="C144" si="480">500000/G144</f>
        <v>289.01734104046244</v>
      </c>
      <c r="D144" s="22">
        <v>43815</v>
      </c>
      <c r="E144" s="1" t="s">
        <v>328</v>
      </c>
      <c r="F144" s="6" t="s">
        <v>13</v>
      </c>
      <c r="G144" s="16">
        <v>1730</v>
      </c>
      <c r="H144" s="16">
        <v>1694</v>
      </c>
      <c r="I144" s="16">
        <v>0</v>
      </c>
      <c r="J144" s="2">
        <f t="shared" ref="J144" si="481">(IF(F144="SELL",G144-H144,IF(F144="BUY",H144-G144)))</f>
        <v>-36</v>
      </c>
      <c r="K144" s="2">
        <v>0</v>
      </c>
      <c r="L144" s="2">
        <f t="shared" ref="L144" si="482">K144+J144</f>
        <v>-36</v>
      </c>
      <c r="M144" s="15">
        <f t="shared" ref="M144" si="483">L144*C144</f>
        <v>-10404.624277456647</v>
      </c>
    </row>
    <row r="145" spans="1:13" s="23" customFormat="1">
      <c r="A145" s="29">
        <v>43812</v>
      </c>
      <c r="B145" s="4" t="s">
        <v>413</v>
      </c>
      <c r="C145" s="1">
        <f t="shared" ref="C145" si="484">500000/G145</f>
        <v>654.45026178010471</v>
      </c>
      <c r="D145" s="22">
        <v>43815</v>
      </c>
      <c r="E145" s="1" t="s">
        <v>328</v>
      </c>
      <c r="F145" s="6" t="s">
        <v>13</v>
      </c>
      <c r="G145" s="16">
        <v>764</v>
      </c>
      <c r="H145" s="16">
        <v>778</v>
      </c>
      <c r="I145" s="16">
        <v>0</v>
      </c>
      <c r="J145" s="2">
        <f t="shared" ref="J145" si="485">(IF(F145="SELL",G145-H145,IF(F145="BUY",H145-G145)))</f>
        <v>14</v>
      </c>
      <c r="K145" s="2">
        <v>0</v>
      </c>
      <c r="L145" s="2">
        <f t="shared" ref="L145" si="486">K145+J145</f>
        <v>14</v>
      </c>
      <c r="M145" s="15">
        <f t="shared" ref="M145" si="487">L145*C145</f>
        <v>9162.3036649214664</v>
      </c>
    </row>
    <row r="146" spans="1:13" s="23" customFormat="1">
      <c r="A146" s="29">
        <v>43811</v>
      </c>
      <c r="B146" s="4" t="s">
        <v>355</v>
      </c>
      <c r="C146" s="1">
        <f t="shared" ref="C146:C151" si="488">500000/G146</f>
        <v>301.20481927710841</v>
      </c>
      <c r="D146" s="22">
        <v>43811</v>
      </c>
      <c r="E146" s="1" t="s">
        <v>328</v>
      </c>
      <c r="F146" s="6" t="s">
        <v>13</v>
      </c>
      <c r="G146" s="16">
        <v>1660</v>
      </c>
      <c r="H146" s="16">
        <v>1700</v>
      </c>
      <c r="I146" s="16">
        <v>1720</v>
      </c>
      <c r="J146" s="2">
        <f t="shared" ref="J146:J151" si="489">(IF(F146="SELL",G146-H146,IF(F146="BUY",H146-G146)))</f>
        <v>40</v>
      </c>
      <c r="K146" s="2">
        <v>20</v>
      </c>
      <c r="L146" s="2">
        <f t="shared" ref="L146:L151" si="490">K146+J146</f>
        <v>60</v>
      </c>
      <c r="M146" s="15">
        <f t="shared" ref="M146:M151" si="491">L146*C146</f>
        <v>18072.289156626506</v>
      </c>
    </row>
    <row r="147" spans="1:13" s="23" customFormat="1">
      <c r="A147" s="29">
        <v>43810</v>
      </c>
      <c r="B147" s="4" t="s">
        <v>411</v>
      </c>
      <c r="C147" s="1">
        <f t="shared" si="488"/>
        <v>270.27027027027026</v>
      </c>
      <c r="D147" s="22">
        <v>43811</v>
      </c>
      <c r="E147" s="1" t="s">
        <v>328</v>
      </c>
      <c r="F147" s="6" t="s">
        <v>13</v>
      </c>
      <c r="G147" s="16">
        <v>1850</v>
      </c>
      <c r="H147" s="16">
        <v>1880</v>
      </c>
      <c r="I147" s="16">
        <v>1920</v>
      </c>
      <c r="J147" s="2">
        <f t="shared" si="489"/>
        <v>30</v>
      </c>
      <c r="K147" s="2">
        <v>40</v>
      </c>
      <c r="L147" s="2">
        <f t="shared" si="490"/>
        <v>70</v>
      </c>
      <c r="M147" s="15">
        <f t="shared" si="491"/>
        <v>18918.918918918916</v>
      </c>
    </row>
    <row r="148" spans="1:13" s="23" customFormat="1">
      <c r="A148" s="29">
        <v>43811</v>
      </c>
      <c r="B148" s="4" t="s">
        <v>414</v>
      </c>
      <c r="C148" s="1">
        <f t="shared" ref="C148" si="492">500000/G148</f>
        <v>3484.320557491289</v>
      </c>
      <c r="D148" s="22">
        <v>43809</v>
      </c>
      <c r="E148" s="22">
        <v>43815</v>
      </c>
      <c r="F148" s="6" t="s">
        <v>13</v>
      </c>
      <c r="G148" s="16">
        <v>143.5</v>
      </c>
      <c r="H148" s="16">
        <v>144.5</v>
      </c>
      <c r="I148" s="16">
        <v>146</v>
      </c>
      <c r="J148" s="2">
        <f t="shared" ref="J148" si="493">(IF(F148="SELL",G148-H148,IF(F148="BUY",H148-G148)))</f>
        <v>1</v>
      </c>
      <c r="K148" s="2">
        <v>1.5</v>
      </c>
      <c r="L148" s="2">
        <f t="shared" ref="L148" si="494">K148+J148</f>
        <v>2.5</v>
      </c>
      <c r="M148" s="15">
        <f t="shared" ref="M148" si="495">L148*C148</f>
        <v>8710.801393728223</v>
      </c>
    </row>
    <row r="149" spans="1:13" s="23" customFormat="1">
      <c r="A149" s="29">
        <v>43809</v>
      </c>
      <c r="B149" s="4" t="s">
        <v>414</v>
      </c>
      <c r="C149" s="1">
        <f t="shared" si="488"/>
        <v>3546.0992907801419</v>
      </c>
      <c r="D149" s="22">
        <v>43809</v>
      </c>
      <c r="E149" s="22">
        <v>43812</v>
      </c>
      <c r="F149" s="6" t="s">
        <v>13</v>
      </c>
      <c r="G149" s="16">
        <v>141</v>
      </c>
      <c r="H149" s="16">
        <v>142.4</v>
      </c>
      <c r="I149" s="16">
        <v>144</v>
      </c>
      <c r="J149" s="2">
        <f t="shared" si="489"/>
        <v>1.4000000000000057</v>
      </c>
      <c r="K149" s="2">
        <v>1.6</v>
      </c>
      <c r="L149" s="2">
        <f t="shared" si="490"/>
        <v>3.0000000000000058</v>
      </c>
      <c r="M149" s="15">
        <f t="shared" si="491"/>
        <v>10638.297872340447</v>
      </c>
    </row>
    <row r="150" spans="1:13" s="23" customFormat="1">
      <c r="A150" s="29">
        <v>43808</v>
      </c>
      <c r="B150" s="4" t="s">
        <v>414</v>
      </c>
      <c r="C150" s="1">
        <f t="shared" ref="C150" si="496">500000/G150</f>
        <v>3571.4285714285716</v>
      </c>
      <c r="D150" s="22">
        <v>43809</v>
      </c>
      <c r="E150" s="22">
        <v>43815</v>
      </c>
      <c r="F150" s="6" t="s">
        <v>13</v>
      </c>
      <c r="G150" s="16">
        <v>140</v>
      </c>
      <c r="H150" s="16">
        <v>145</v>
      </c>
      <c r="I150" s="16">
        <v>0</v>
      </c>
      <c r="J150" s="2">
        <f t="shared" ref="J150" si="497">(IF(F150="SELL",G150-H150,IF(F150="BUY",H150-G150)))</f>
        <v>5</v>
      </c>
      <c r="K150" s="2">
        <v>0</v>
      </c>
      <c r="L150" s="2">
        <f t="shared" ref="L150" si="498">K150+J150</f>
        <v>5</v>
      </c>
      <c r="M150" s="15">
        <f t="shared" ref="M150" si="499">L150*C150</f>
        <v>17857.142857142859</v>
      </c>
    </row>
    <row r="151" spans="1:13" s="23" customFormat="1">
      <c r="A151" s="29">
        <v>43808</v>
      </c>
      <c r="B151" s="4" t="s">
        <v>414</v>
      </c>
      <c r="C151" s="1">
        <f t="shared" si="488"/>
        <v>3597.1223021582732</v>
      </c>
      <c r="D151" s="22">
        <v>43809</v>
      </c>
      <c r="E151" s="22">
        <v>43811</v>
      </c>
      <c r="F151" s="6" t="s">
        <v>13</v>
      </c>
      <c r="G151" s="16">
        <v>139</v>
      </c>
      <c r="H151" s="16">
        <v>141</v>
      </c>
      <c r="I151" s="16">
        <v>143</v>
      </c>
      <c r="J151" s="2">
        <f t="shared" si="489"/>
        <v>2</v>
      </c>
      <c r="K151" s="2">
        <v>2</v>
      </c>
      <c r="L151" s="2">
        <f t="shared" si="490"/>
        <v>4</v>
      </c>
      <c r="M151" s="15">
        <f t="shared" si="491"/>
        <v>14388.489208633093</v>
      </c>
    </row>
    <row r="152" spans="1:13" s="23" customFormat="1">
      <c r="A152" s="29">
        <v>43804</v>
      </c>
      <c r="B152" s="4" t="s">
        <v>114</v>
      </c>
      <c r="C152" s="1">
        <f t="shared" ref="C152" si="500">500000/G152</f>
        <v>155.27950310559007</v>
      </c>
      <c r="D152" s="22">
        <v>43804</v>
      </c>
      <c r="E152" s="1" t="s">
        <v>328</v>
      </c>
      <c r="F152" s="6" t="s">
        <v>13</v>
      </c>
      <c r="G152" s="16">
        <v>3220</v>
      </c>
      <c r="H152" s="16">
        <v>3250</v>
      </c>
      <c r="I152" s="16">
        <v>0</v>
      </c>
      <c r="J152" s="2">
        <f t="shared" ref="J152" si="501">(IF(F152="SELL",G152-H152,IF(F152="BUY",H152-G152)))</f>
        <v>30</v>
      </c>
      <c r="K152" s="2">
        <v>0</v>
      </c>
      <c r="L152" s="2">
        <f t="shared" ref="L152" si="502">K152+J152</f>
        <v>30</v>
      </c>
      <c r="M152" s="15">
        <f t="shared" ref="M152" si="503">L152*C152</f>
        <v>4658.3850931677016</v>
      </c>
    </row>
    <row r="153" spans="1:13" s="23" customFormat="1">
      <c r="A153" s="29">
        <v>43803</v>
      </c>
      <c r="B153" s="4" t="s">
        <v>406</v>
      </c>
      <c r="C153" s="1">
        <f t="shared" ref="C153" si="504">500000/G153</f>
        <v>1453.4883720930231</v>
      </c>
      <c r="D153" s="22">
        <v>43803</v>
      </c>
      <c r="E153" s="1" t="s">
        <v>328</v>
      </c>
      <c r="F153" s="6" t="s">
        <v>13</v>
      </c>
      <c r="G153" s="16">
        <v>344</v>
      </c>
      <c r="H153" s="16">
        <v>350.5</v>
      </c>
      <c r="I153" s="16">
        <v>0</v>
      </c>
      <c r="J153" s="2">
        <f t="shared" ref="J153" si="505">(IF(F153="SELL",G153-H153,IF(F153="BUY",H153-G153)))</f>
        <v>6.5</v>
      </c>
      <c r="K153" s="2">
        <v>0</v>
      </c>
      <c r="L153" s="2">
        <f t="shared" ref="L153" si="506">K153+J153</f>
        <v>6.5</v>
      </c>
      <c r="M153" s="15">
        <f t="shared" ref="M153" si="507">L153*C153</f>
        <v>9447.6744186046508</v>
      </c>
    </row>
    <row r="154" spans="1:13" s="23" customFormat="1">
      <c r="A154" s="29">
        <v>43802</v>
      </c>
      <c r="B154" s="4" t="s">
        <v>21</v>
      </c>
      <c r="C154" s="1">
        <f t="shared" ref="C154" si="508">500000/G154</f>
        <v>970.87378640776694</v>
      </c>
      <c r="D154" s="22">
        <v>43802</v>
      </c>
      <c r="E154" s="1" t="s">
        <v>328</v>
      </c>
      <c r="F154" s="6" t="s">
        <v>13</v>
      </c>
      <c r="G154" s="16">
        <v>515</v>
      </c>
      <c r="H154" s="16">
        <v>523</v>
      </c>
      <c r="I154" s="16">
        <v>530</v>
      </c>
      <c r="J154" s="2">
        <f t="shared" ref="J154" si="509">(IF(F154="SELL",G154-H154,IF(F154="BUY",H154-G154)))</f>
        <v>8</v>
      </c>
      <c r="K154" s="2">
        <v>7</v>
      </c>
      <c r="L154" s="2">
        <f t="shared" ref="L154" si="510">K154+J154</f>
        <v>15</v>
      </c>
      <c r="M154" s="15">
        <f t="shared" ref="M154" si="511">L154*C154</f>
        <v>14563.106796116504</v>
      </c>
    </row>
    <row r="155" spans="1:13" s="23" customFormat="1">
      <c r="A155" s="29">
        <v>43801</v>
      </c>
      <c r="B155" s="4" t="s">
        <v>301</v>
      </c>
      <c r="C155" s="1">
        <f t="shared" ref="C155:C156" si="512">500000/G155</f>
        <v>2192.9824561403507</v>
      </c>
      <c r="D155" s="22">
        <v>43801</v>
      </c>
      <c r="E155" s="1" t="s">
        <v>328</v>
      </c>
      <c r="F155" s="6" t="s">
        <v>13</v>
      </c>
      <c r="G155" s="16">
        <v>228</v>
      </c>
      <c r="H155" s="16">
        <v>234.95</v>
      </c>
      <c r="I155" s="16">
        <v>0</v>
      </c>
      <c r="J155" s="2">
        <f t="shared" ref="J155:J156" si="513">(IF(F155="SELL",G155-H155,IF(F155="BUY",H155-G155)))</f>
        <v>6.9499999999999886</v>
      </c>
      <c r="K155" s="2">
        <v>15</v>
      </c>
      <c r="L155" s="2">
        <f t="shared" ref="L155:L156" si="514">K155+J155</f>
        <v>21.949999999999989</v>
      </c>
      <c r="M155" s="15">
        <f t="shared" ref="M155:M156" si="515">L155*C155</f>
        <v>48135.964912280673</v>
      </c>
    </row>
    <row r="156" spans="1:13" s="23" customFormat="1">
      <c r="A156" s="29">
        <v>43797</v>
      </c>
      <c r="B156" s="4" t="s">
        <v>333</v>
      </c>
      <c r="C156" s="1">
        <f t="shared" si="512"/>
        <v>1075.2688172043011</v>
      </c>
      <c r="D156" s="22">
        <v>43798</v>
      </c>
      <c r="E156" s="1" t="s">
        <v>328</v>
      </c>
      <c r="F156" s="6" t="s">
        <v>13</v>
      </c>
      <c r="G156" s="16">
        <v>465</v>
      </c>
      <c r="H156" s="16">
        <v>480</v>
      </c>
      <c r="I156" s="16">
        <v>0</v>
      </c>
      <c r="J156" s="2">
        <f t="shared" si="513"/>
        <v>15</v>
      </c>
      <c r="K156" s="2">
        <v>15</v>
      </c>
      <c r="L156" s="2">
        <f t="shared" si="514"/>
        <v>30</v>
      </c>
      <c r="M156" s="15">
        <f t="shared" si="515"/>
        <v>32258.06451612903</v>
      </c>
    </row>
    <row r="157" spans="1:13" s="23" customFormat="1">
      <c r="A157" s="29">
        <v>43794</v>
      </c>
      <c r="B157" s="4" t="s">
        <v>401</v>
      </c>
      <c r="C157" s="1">
        <f t="shared" ref="C157" si="516">500000/G157</f>
        <v>431.0344827586207</v>
      </c>
      <c r="D157" s="22">
        <v>43795</v>
      </c>
      <c r="E157" s="1" t="s">
        <v>328</v>
      </c>
      <c r="F157" s="6" t="s">
        <v>13</v>
      </c>
      <c r="G157" s="16">
        <v>1160</v>
      </c>
      <c r="H157" s="16">
        <v>1175</v>
      </c>
      <c r="I157" s="16">
        <v>1190</v>
      </c>
      <c r="J157" s="2">
        <f t="shared" ref="J157" si="517">(IF(F157="SELL",G157-H157,IF(F157="BUY",H157-G157)))</f>
        <v>15</v>
      </c>
      <c r="K157" s="2">
        <v>15</v>
      </c>
      <c r="L157" s="2">
        <f t="shared" ref="L157" si="518">K157+J157</f>
        <v>30</v>
      </c>
      <c r="M157" s="15">
        <f t="shared" ref="M157" si="519">L157*C157</f>
        <v>12931.034482758621</v>
      </c>
    </row>
    <row r="158" spans="1:13" s="23" customFormat="1">
      <c r="A158" s="29">
        <v>43794</v>
      </c>
      <c r="B158" s="4" t="s">
        <v>400</v>
      </c>
      <c r="C158" s="1">
        <f t="shared" ref="C158:C160" si="520">500000/G158</f>
        <v>329.38076416337287</v>
      </c>
      <c r="D158" s="22">
        <v>43795</v>
      </c>
      <c r="E158" s="1" t="s">
        <v>328</v>
      </c>
      <c r="F158" s="6" t="s">
        <v>13</v>
      </c>
      <c r="G158" s="16">
        <v>1518</v>
      </c>
      <c r="H158" s="16">
        <v>1534</v>
      </c>
      <c r="I158" s="16">
        <v>0</v>
      </c>
      <c r="J158" s="2">
        <f t="shared" ref="J158:J160" si="521">(IF(F158="SELL",G158-H158,IF(F158="BUY",H158-G158)))</f>
        <v>16</v>
      </c>
      <c r="K158" s="2">
        <v>0</v>
      </c>
      <c r="L158" s="2">
        <f t="shared" ref="L158:L160" si="522">K158+J158</f>
        <v>16</v>
      </c>
      <c r="M158" s="15">
        <f t="shared" ref="M158:M160" si="523">L158*C158</f>
        <v>5270.092226613966</v>
      </c>
    </row>
    <row r="159" spans="1:13" s="23" customFormat="1">
      <c r="A159" s="29">
        <v>43791</v>
      </c>
      <c r="B159" s="4" t="s">
        <v>408</v>
      </c>
      <c r="C159" s="1">
        <f t="shared" ref="C159" si="524">500000/G159</f>
        <v>561.79775280898878</v>
      </c>
      <c r="D159" s="22">
        <v>43794</v>
      </c>
      <c r="E159" s="1" t="s">
        <v>328</v>
      </c>
      <c r="F159" s="6" t="s">
        <v>13</v>
      </c>
      <c r="G159" s="16">
        <v>890</v>
      </c>
      <c r="H159" s="16">
        <v>905</v>
      </c>
      <c r="I159" s="16">
        <v>0</v>
      </c>
      <c r="J159" s="2">
        <f t="shared" ref="J159" si="525">(IF(F159="SELL",G159-H159,IF(F159="BUY",H159-G159)))</f>
        <v>15</v>
      </c>
      <c r="K159" s="2">
        <v>0</v>
      </c>
      <c r="L159" s="2">
        <f t="shared" ref="L159" si="526">K159+J159</f>
        <v>15</v>
      </c>
      <c r="M159" s="15">
        <f t="shared" ref="M159" si="527">L159*C159</f>
        <v>8426.9662921348317</v>
      </c>
    </row>
    <row r="160" spans="1:13" s="23" customFormat="1">
      <c r="A160" s="29">
        <v>43790</v>
      </c>
      <c r="B160" s="4" t="s">
        <v>381</v>
      </c>
      <c r="C160" s="1">
        <f t="shared" si="520"/>
        <v>367.64705882352939</v>
      </c>
      <c r="D160" s="22">
        <v>43790</v>
      </c>
      <c r="E160" s="1" t="s">
        <v>328</v>
      </c>
      <c r="F160" s="6" t="s">
        <v>13</v>
      </c>
      <c r="G160" s="16">
        <v>1360</v>
      </c>
      <c r="H160" s="16">
        <v>1380</v>
      </c>
      <c r="I160" s="16">
        <v>0</v>
      </c>
      <c r="J160" s="2">
        <f t="shared" si="521"/>
        <v>20</v>
      </c>
      <c r="K160" s="2">
        <v>0</v>
      </c>
      <c r="L160" s="2">
        <f t="shared" si="522"/>
        <v>20</v>
      </c>
      <c r="M160" s="15">
        <f t="shared" si="523"/>
        <v>7352.9411764705874</v>
      </c>
    </row>
    <row r="161" spans="1:13" s="23" customFormat="1">
      <c r="A161" s="29">
        <v>43789</v>
      </c>
      <c r="B161" s="4" t="s">
        <v>27</v>
      </c>
      <c r="C161" s="1">
        <f t="shared" ref="C161:C162" si="528">500000/G161</f>
        <v>280.89887640449439</v>
      </c>
      <c r="D161" s="22">
        <v>43789</v>
      </c>
      <c r="E161" s="1" t="s">
        <v>328</v>
      </c>
      <c r="F161" s="6" t="s">
        <v>13</v>
      </c>
      <c r="G161" s="16">
        <v>1780</v>
      </c>
      <c r="H161" s="16">
        <v>1797.3</v>
      </c>
      <c r="I161" s="16">
        <v>0</v>
      </c>
      <c r="J161" s="2">
        <f t="shared" ref="J161:J162" si="529">(IF(F161="SELL",G161-H161,IF(F161="BUY",H161-G161)))</f>
        <v>17.299999999999955</v>
      </c>
      <c r="K161" s="2">
        <v>0</v>
      </c>
      <c r="L161" s="2">
        <f t="shared" ref="L161:L162" si="530">K161+J161</f>
        <v>17.299999999999955</v>
      </c>
      <c r="M161" s="15">
        <f t="shared" ref="M161:M162" si="531">L161*C161</f>
        <v>4859.5505617977406</v>
      </c>
    </row>
    <row r="162" spans="1:13" s="23" customFormat="1">
      <c r="A162" s="29">
        <v>43789</v>
      </c>
      <c r="B162" s="4" t="s">
        <v>297</v>
      </c>
      <c r="C162" s="1">
        <f t="shared" si="528"/>
        <v>278.39643652561244</v>
      </c>
      <c r="D162" s="22">
        <v>43791</v>
      </c>
      <c r="E162" s="1" t="s">
        <v>328</v>
      </c>
      <c r="F162" s="6" t="s">
        <v>13</v>
      </c>
      <c r="G162" s="16">
        <v>1796</v>
      </c>
      <c r="H162" s="16">
        <v>1760</v>
      </c>
      <c r="I162" s="16">
        <v>0</v>
      </c>
      <c r="J162" s="2">
        <f t="shared" si="529"/>
        <v>-36</v>
      </c>
      <c r="K162" s="2">
        <v>0</v>
      </c>
      <c r="L162" s="2">
        <f t="shared" si="530"/>
        <v>-36</v>
      </c>
      <c r="M162" s="15">
        <f t="shared" si="531"/>
        <v>-10022.271714922048</v>
      </c>
    </row>
    <row r="163" spans="1:13" s="23" customFormat="1">
      <c r="A163" s="29">
        <v>43788</v>
      </c>
      <c r="B163" s="4" t="s">
        <v>362</v>
      </c>
      <c r="C163" s="1">
        <f t="shared" ref="C163" si="532">500000/G163</f>
        <v>140.44943820224719</v>
      </c>
      <c r="D163" s="22">
        <v>43789</v>
      </c>
      <c r="E163" s="1" t="s">
        <v>328</v>
      </c>
      <c r="F163" s="6" t="s">
        <v>13</v>
      </c>
      <c r="G163" s="16">
        <v>3560</v>
      </c>
      <c r="H163" s="16">
        <v>3650</v>
      </c>
      <c r="I163" s="16">
        <v>0</v>
      </c>
      <c r="J163" s="2">
        <f t="shared" ref="J163" si="533">(IF(F163="SELL",G163-H163,IF(F163="BUY",H163-G163)))</f>
        <v>90</v>
      </c>
      <c r="K163" s="2">
        <v>0</v>
      </c>
      <c r="L163" s="2">
        <f t="shared" ref="L163" si="534">K163+J163</f>
        <v>90</v>
      </c>
      <c r="M163" s="15">
        <f t="shared" ref="M163" si="535">L163*C163</f>
        <v>12640.449438202248</v>
      </c>
    </row>
    <row r="164" spans="1:13" s="23" customFormat="1">
      <c r="A164" s="29">
        <v>43787</v>
      </c>
      <c r="B164" s="4" t="s">
        <v>395</v>
      </c>
      <c r="C164" s="1">
        <f t="shared" ref="C164" si="536">500000/G164</f>
        <v>363.63636363636363</v>
      </c>
      <c r="D164" s="22">
        <v>43784</v>
      </c>
      <c r="E164" s="1" t="s">
        <v>328</v>
      </c>
      <c r="F164" s="6" t="s">
        <v>13</v>
      </c>
      <c r="G164" s="16">
        <v>1375</v>
      </c>
      <c r="H164" s="16">
        <v>1390</v>
      </c>
      <c r="I164" s="16">
        <v>0</v>
      </c>
      <c r="J164" s="2">
        <f t="shared" ref="J164" si="537">(IF(F164="SELL",G164-H164,IF(F164="BUY",H164-G164)))</f>
        <v>15</v>
      </c>
      <c r="K164" s="2">
        <v>0</v>
      </c>
      <c r="L164" s="2">
        <f t="shared" ref="L164" si="538">K164+J164</f>
        <v>15</v>
      </c>
      <c r="M164" s="15">
        <f t="shared" ref="M164" si="539">L164*C164</f>
        <v>5454.545454545454</v>
      </c>
    </row>
    <row r="165" spans="1:13" s="23" customFormat="1">
      <c r="A165" s="29">
        <v>43783</v>
      </c>
      <c r="B165" s="4" t="s">
        <v>381</v>
      </c>
      <c r="C165" s="1">
        <f t="shared" ref="C165:C166" si="540">500000/G165</f>
        <v>363.63636363636363</v>
      </c>
      <c r="D165" s="22">
        <v>43784</v>
      </c>
      <c r="E165" s="1" t="s">
        <v>328</v>
      </c>
      <c r="F165" s="6" t="s">
        <v>13</v>
      </c>
      <c r="G165" s="16">
        <v>1375</v>
      </c>
      <c r="H165" s="16">
        <v>1390</v>
      </c>
      <c r="I165" s="16">
        <v>0</v>
      </c>
      <c r="J165" s="2">
        <f t="shared" ref="J165:J166" si="541">(IF(F165="SELL",G165-H165,IF(F165="BUY",H165-G165)))</f>
        <v>15</v>
      </c>
      <c r="K165" s="2">
        <v>0</v>
      </c>
      <c r="L165" s="2">
        <f t="shared" ref="L165:L166" si="542">K165+J165</f>
        <v>15</v>
      </c>
      <c r="M165" s="15">
        <f t="shared" ref="M165:M166" si="543">L165*C165</f>
        <v>5454.545454545454</v>
      </c>
    </row>
    <row r="166" spans="1:13" s="23" customFormat="1">
      <c r="A166" s="29">
        <v>43782</v>
      </c>
      <c r="B166" s="4" t="s">
        <v>384</v>
      </c>
      <c r="C166" s="1">
        <f t="shared" si="540"/>
        <v>5154.6391752577319</v>
      </c>
      <c r="D166" s="22">
        <v>43790</v>
      </c>
      <c r="E166" s="1" t="s">
        <v>328</v>
      </c>
      <c r="F166" s="6" t="s">
        <v>13</v>
      </c>
      <c r="G166" s="16">
        <v>97</v>
      </c>
      <c r="H166" s="16">
        <v>98.2</v>
      </c>
      <c r="I166" s="16">
        <v>0</v>
      </c>
      <c r="J166" s="2">
        <f t="shared" si="541"/>
        <v>1.2000000000000028</v>
      </c>
      <c r="K166" s="2">
        <v>0</v>
      </c>
      <c r="L166" s="2">
        <f t="shared" si="542"/>
        <v>1.2000000000000028</v>
      </c>
      <c r="M166" s="15">
        <f t="shared" si="543"/>
        <v>6185.5670103092934</v>
      </c>
    </row>
    <row r="167" spans="1:13" s="23" customFormat="1">
      <c r="A167" s="29">
        <v>43780</v>
      </c>
      <c r="B167" s="4" t="s">
        <v>392</v>
      </c>
      <c r="C167" s="1">
        <f t="shared" ref="C167" si="544">500000/G167</f>
        <v>311.52647975077883</v>
      </c>
      <c r="D167" s="22">
        <v>43777</v>
      </c>
      <c r="E167" s="1" t="s">
        <v>328</v>
      </c>
      <c r="F167" s="6" t="s">
        <v>13</v>
      </c>
      <c r="G167" s="16">
        <v>1605</v>
      </c>
      <c r="H167" s="16">
        <v>1628.4</v>
      </c>
      <c r="I167" s="16">
        <v>0</v>
      </c>
      <c r="J167" s="2">
        <f t="shared" ref="J167" si="545">(IF(F167="SELL",G167-H167,IF(F167="BUY",H167-G167)))</f>
        <v>23.400000000000091</v>
      </c>
      <c r="K167" s="2">
        <v>0</v>
      </c>
      <c r="L167" s="2">
        <f t="shared" ref="L167" si="546">K167+J167</f>
        <v>23.400000000000091</v>
      </c>
      <c r="M167" s="15">
        <f t="shared" ref="M167" si="547">L167*C167</f>
        <v>7289.7196261682529</v>
      </c>
    </row>
    <row r="168" spans="1:13" s="23" customFormat="1">
      <c r="A168" s="29">
        <v>43776</v>
      </c>
      <c r="B168" s="4" t="s">
        <v>383</v>
      </c>
      <c r="C168" s="1">
        <f t="shared" ref="C168" si="548">500000/G168</f>
        <v>311.52647975077883</v>
      </c>
      <c r="D168" s="22">
        <v>43777</v>
      </c>
      <c r="E168" s="1" t="s">
        <v>328</v>
      </c>
      <c r="F168" s="6" t="s">
        <v>13</v>
      </c>
      <c r="G168" s="16">
        <v>1605</v>
      </c>
      <c r="H168" s="16">
        <v>1628.4</v>
      </c>
      <c r="I168" s="16">
        <v>0</v>
      </c>
      <c r="J168" s="2">
        <f t="shared" ref="J168" si="549">(IF(F168="SELL",G168-H168,IF(F168="BUY",H168-G168)))</f>
        <v>23.400000000000091</v>
      </c>
      <c r="K168" s="2">
        <v>0</v>
      </c>
      <c r="L168" s="2">
        <f t="shared" ref="L168" si="550">K168+J168</f>
        <v>23.400000000000091</v>
      </c>
      <c r="M168" s="15">
        <f t="shared" ref="M168" si="551">L168*C168</f>
        <v>7289.7196261682529</v>
      </c>
    </row>
    <row r="169" spans="1:13" s="23" customFormat="1">
      <c r="A169" s="29">
        <v>43775</v>
      </c>
      <c r="B169" s="4" t="s">
        <v>372</v>
      </c>
      <c r="C169" s="1">
        <f t="shared" ref="C169" si="552">500000/G169</f>
        <v>963.39113680154139</v>
      </c>
      <c r="D169" s="22">
        <v>43776</v>
      </c>
      <c r="E169" s="1" t="s">
        <v>328</v>
      </c>
      <c r="F169" s="6" t="s">
        <v>13</v>
      </c>
      <c r="G169" s="16">
        <v>519</v>
      </c>
      <c r="H169" s="16">
        <v>526.70000000000005</v>
      </c>
      <c r="I169" s="16">
        <v>0</v>
      </c>
      <c r="J169" s="2">
        <f t="shared" ref="J169" si="553">(IF(F169="SELL",G169-H169,IF(F169="BUY",H169-G169)))</f>
        <v>7.7000000000000455</v>
      </c>
      <c r="K169" s="2">
        <v>0</v>
      </c>
      <c r="L169" s="2">
        <f t="shared" ref="L169" si="554">K169+J169</f>
        <v>7.7000000000000455</v>
      </c>
      <c r="M169" s="15">
        <f t="shared" ref="M169" si="555">L169*C169</f>
        <v>7418.1117533719125</v>
      </c>
    </row>
    <row r="170" spans="1:13" s="23" customFormat="1">
      <c r="A170" s="29">
        <v>43768</v>
      </c>
      <c r="B170" s="4" t="s">
        <v>372</v>
      </c>
      <c r="C170" s="1">
        <f t="shared" ref="C170" si="556">500000/G170</f>
        <v>980.39215686274508</v>
      </c>
      <c r="D170" s="22">
        <v>43769</v>
      </c>
      <c r="E170" s="1" t="s">
        <v>328</v>
      </c>
      <c r="F170" s="6" t="s">
        <v>13</v>
      </c>
      <c r="G170" s="16">
        <v>510</v>
      </c>
      <c r="H170" s="16">
        <v>510</v>
      </c>
      <c r="I170" s="16">
        <v>0</v>
      </c>
      <c r="J170" s="2">
        <f t="shared" ref="J170" si="557">(IF(F170="SELL",G170-H170,IF(F170="BUY",H170-G170)))</f>
        <v>0</v>
      </c>
      <c r="K170" s="2">
        <v>0</v>
      </c>
      <c r="L170" s="2">
        <f t="shared" ref="L170" si="558">K170+J170</f>
        <v>0</v>
      </c>
      <c r="M170" s="15">
        <f t="shared" ref="M170" si="559">L170*C170</f>
        <v>0</v>
      </c>
    </row>
    <row r="171" spans="1:13" s="23" customFormat="1">
      <c r="A171" s="29">
        <v>43763</v>
      </c>
      <c r="B171" s="4" t="s">
        <v>385</v>
      </c>
      <c r="C171" s="1">
        <f t="shared" ref="C171" si="560">500000/G171</f>
        <v>840.33613445378148</v>
      </c>
      <c r="D171" s="22">
        <v>43767</v>
      </c>
      <c r="E171" s="1" t="s">
        <v>328</v>
      </c>
      <c r="F171" s="6" t="s">
        <v>13</v>
      </c>
      <c r="G171" s="16">
        <v>595</v>
      </c>
      <c r="H171" s="16">
        <v>610</v>
      </c>
      <c r="I171" s="16">
        <v>630</v>
      </c>
      <c r="J171" s="2">
        <f t="shared" ref="J171" si="561">(IF(F171="SELL",G171-H171,IF(F171="BUY",H171-G171)))</f>
        <v>15</v>
      </c>
      <c r="K171" s="2">
        <v>20</v>
      </c>
      <c r="L171" s="2">
        <f t="shared" ref="L171" si="562">K171+J171</f>
        <v>35</v>
      </c>
      <c r="M171" s="15">
        <f t="shared" ref="M171" si="563">L171*C171</f>
        <v>29411.764705882353</v>
      </c>
    </row>
    <row r="172" spans="1:13" s="23" customFormat="1">
      <c r="A172" s="29">
        <v>43738</v>
      </c>
      <c r="B172" s="4" t="s">
        <v>87</v>
      </c>
      <c r="C172" s="1">
        <f t="shared" ref="C172" si="564">500000/G172</f>
        <v>833.33333333333337</v>
      </c>
      <c r="D172" s="22">
        <v>43741</v>
      </c>
      <c r="E172" s="1" t="s">
        <v>328</v>
      </c>
      <c r="F172" s="6" t="s">
        <v>13</v>
      </c>
      <c r="G172" s="16">
        <v>600</v>
      </c>
      <c r="H172" s="16">
        <v>607.79999999999995</v>
      </c>
      <c r="I172" s="16">
        <v>0</v>
      </c>
      <c r="J172" s="2">
        <f t="shared" ref="J172:J174" si="565">(IF(F172="SELL",G172-H172,IF(F172="BUY",H172-G172)))</f>
        <v>7.7999999999999545</v>
      </c>
      <c r="K172" s="2">
        <v>0</v>
      </c>
      <c r="L172" s="2">
        <f t="shared" ref="L172" si="566">K172+J172</f>
        <v>7.7999999999999545</v>
      </c>
      <c r="M172" s="15">
        <f t="shared" ref="M172" si="567">L172*C172</f>
        <v>6499.9999999999627</v>
      </c>
    </row>
    <row r="173" spans="1:13" s="23" customFormat="1">
      <c r="A173" s="29">
        <v>43738</v>
      </c>
      <c r="B173" s="4" t="s">
        <v>229</v>
      </c>
      <c r="C173" s="1">
        <f t="shared" ref="C173" si="568">500000/G173</f>
        <v>264.55026455026456</v>
      </c>
      <c r="D173" s="22">
        <v>43741</v>
      </c>
      <c r="E173" s="1" t="s">
        <v>328</v>
      </c>
      <c r="F173" s="6" t="s">
        <v>13</v>
      </c>
      <c r="G173" s="16">
        <v>1890</v>
      </c>
      <c r="H173" s="16">
        <v>1849</v>
      </c>
      <c r="I173" s="16">
        <v>0</v>
      </c>
      <c r="J173" s="2">
        <f t="shared" si="565"/>
        <v>-41</v>
      </c>
      <c r="K173" s="2">
        <v>0</v>
      </c>
      <c r="L173" s="2">
        <f t="shared" ref="L173" si="569">K173+J173</f>
        <v>-41</v>
      </c>
      <c r="M173" s="15">
        <f t="shared" ref="M173" si="570">L173*C173</f>
        <v>-10846.560846560847</v>
      </c>
    </row>
    <row r="174" spans="1:13" s="23" customFormat="1">
      <c r="A174" s="29">
        <v>43732</v>
      </c>
      <c r="B174" s="4" t="s">
        <v>18</v>
      </c>
      <c r="C174" s="1">
        <f t="shared" ref="C174" si="571">500000/G174</f>
        <v>510.20408163265307</v>
      </c>
      <c r="D174" s="22">
        <v>43733</v>
      </c>
      <c r="E174" s="1" t="s">
        <v>328</v>
      </c>
      <c r="F174" s="6" t="s">
        <v>13</v>
      </c>
      <c r="G174" s="16">
        <v>980</v>
      </c>
      <c r="H174" s="16">
        <v>960</v>
      </c>
      <c r="I174" s="16">
        <v>0</v>
      </c>
      <c r="J174" s="2">
        <f t="shared" si="565"/>
        <v>-20</v>
      </c>
      <c r="K174" s="2">
        <v>0</v>
      </c>
      <c r="L174" s="2">
        <f t="shared" ref="L174" si="572">K174+J174</f>
        <v>-20</v>
      </c>
      <c r="M174" s="15">
        <f t="shared" ref="M174" si="573">L174*C174</f>
        <v>-10204.081632653062</v>
      </c>
    </row>
    <row r="175" spans="1:13" s="23" customFormat="1">
      <c r="A175" s="29">
        <v>43731</v>
      </c>
      <c r="B175" s="4" t="s">
        <v>87</v>
      </c>
      <c r="C175" s="1">
        <f t="shared" ref="C175" si="574">500000/G175</f>
        <v>859.10652920962195</v>
      </c>
      <c r="D175" s="22">
        <v>43731</v>
      </c>
      <c r="E175" s="1" t="s">
        <v>328</v>
      </c>
      <c r="F175" s="6" t="s">
        <v>13</v>
      </c>
      <c r="G175" s="16">
        <v>582</v>
      </c>
      <c r="H175" s="16">
        <v>596.4</v>
      </c>
      <c r="I175" s="16">
        <v>0</v>
      </c>
      <c r="J175" s="2">
        <f t="shared" ref="J175" si="575">(IF(F175="SELL",G175-H175,IF(F175="BUY",H175-G175)))</f>
        <v>14.399999999999977</v>
      </c>
      <c r="K175" s="2">
        <v>0</v>
      </c>
      <c r="L175" s="2">
        <f t="shared" ref="L175" si="576">K175+J175</f>
        <v>14.399999999999977</v>
      </c>
      <c r="M175" s="15">
        <f t="shared" ref="M175" si="577">L175*C175</f>
        <v>12371.134020618536</v>
      </c>
    </row>
    <row r="176" spans="1:13" s="23" customFormat="1">
      <c r="A176" s="29">
        <v>43728</v>
      </c>
      <c r="B176" s="4" t="s">
        <v>374</v>
      </c>
      <c r="C176" s="1">
        <f t="shared" ref="C176" si="578">500000/G176</f>
        <v>757.57575757575762</v>
      </c>
      <c r="D176" s="22">
        <v>43728</v>
      </c>
      <c r="E176" s="1" t="s">
        <v>328</v>
      </c>
      <c r="F176" s="6" t="s">
        <v>13</v>
      </c>
      <c r="G176" s="16">
        <v>660</v>
      </c>
      <c r="H176" s="16">
        <v>680</v>
      </c>
      <c r="I176" s="16">
        <v>700</v>
      </c>
      <c r="J176" s="2">
        <f t="shared" ref="J176" si="579">(IF(F176="SELL",G176-H176,IF(F176="BUY",H176-G176)))</f>
        <v>20</v>
      </c>
      <c r="K176" s="2">
        <v>20</v>
      </c>
      <c r="L176" s="2">
        <f t="shared" ref="L176" si="580">K176+J176</f>
        <v>40</v>
      </c>
      <c r="M176" s="15">
        <f t="shared" ref="M176" si="581">L176*C176</f>
        <v>30303.030303030304</v>
      </c>
    </row>
    <row r="177" spans="1:13" s="23" customFormat="1">
      <c r="A177" s="29">
        <v>43721</v>
      </c>
      <c r="B177" s="4" t="s">
        <v>373</v>
      </c>
      <c r="C177" s="1">
        <f t="shared" ref="C177" si="582">500000/G177</f>
        <v>649.35064935064941</v>
      </c>
      <c r="D177" s="22">
        <v>43725</v>
      </c>
      <c r="E177" s="1" t="s">
        <v>328</v>
      </c>
      <c r="F177" s="6" t="s">
        <v>13</v>
      </c>
      <c r="G177" s="16">
        <v>770</v>
      </c>
      <c r="H177" s="16">
        <v>749</v>
      </c>
      <c r="I177" s="16">
        <v>0</v>
      </c>
      <c r="J177" s="2">
        <f t="shared" ref="J177" si="583">(IF(F177="SELL",G177-H177,IF(F177="BUY",H177-G177)))</f>
        <v>-21</v>
      </c>
      <c r="K177" s="2">
        <v>0</v>
      </c>
      <c r="L177" s="2">
        <f t="shared" ref="L177" si="584">K177+J177</f>
        <v>-21</v>
      </c>
      <c r="M177" s="15">
        <f t="shared" ref="M177" si="585">L177*C177</f>
        <v>-13636.363636363638</v>
      </c>
    </row>
    <row r="178" spans="1:13" s="23" customFormat="1">
      <c r="A178" s="29">
        <v>43720</v>
      </c>
      <c r="B178" s="4" t="s">
        <v>20</v>
      </c>
      <c r="C178" s="1">
        <f t="shared" ref="C178" si="586">500000/G178</f>
        <v>1146.788990825688</v>
      </c>
      <c r="D178" s="22">
        <v>43721</v>
      </c>
      <c r="E178" s="1" t="s">
        <v>328</v>
      </c>
      <c r="F178" s="6" t="s">
        <v>13</v>
      </c>
      <c r="G178" s="16">
        <v>436</v>
      </c>
      <c r="H178" s="16">
        <v>428</v>
      </c>
      <c r="I178" s="16">
        <v>0</v>
      </c>
      <c r="J178" s="2">
        <f t="shared" ref="J178" si="587">(IF(F178="SELL",G178-H178,IF(F178="BUY",H178-G178)))</f>
        <v>-8</v>
      </c>
      <c r="K178" s="2">
        <v>0</v>
      </c>
      <c r="L178" s="2">
        <f t="shared" ref="L178" si="588">K178+J178</f>
        <v>-8</v>
      </c>
      <c r="M178" s="15">
        <f t="shared" ref="M178" si="589">L178*C178</f>
        <v>-9174.3119266055037</v>
      </c>
    </row>
    <row r="179" spans="1:13" s="23" customFormat="1">
      <c r="A179" s="29">
        <v>43720</v>
      </c>
      <c r="B179" s="4" t="s">
        <v>21</v>
      </c>
      <c r="C179" s="1">
        <f t="shared" ref="C179" si="590">500000/G179</f>
        <v>1219.5121951219512</v>
      </c>
      <c r="D179" s="22">
        <v>43720</v>
      </c>
      <c r="E179" s="1" t="s">
        <v>328</v>
      </c>
      <c r="F179" s="6" t="s">
        <v>13</v>
      </c>
      <c r="G179" s="16">
        <v>410</v>
      </c>
      <c r="H179" s="16">
        <v>420</v>
      </c>
      <c r="I179" s="16">
        <v>0</v>
      </c>
      <c r="J179" s="2">
        <f t="shared" ref="J179" si="591">(IF(F179="SELL",G179-H179,IF(F179="BUY",H179-G179)))</f>
        <v>10</v>
      </c>
      <c r="K179" s="2">
        <v>0</v>
      </c>
      <c r="L179" s="2">
        <f t="shared" ref="L179" si="592">K179+J179</f>
        <v>10</v>
      </c>
      <c r="M179" s="15">
        <f t="shared" ref="M179" si="593">L179*C179</f>
        <v>12195.121951219513</v>
      </c>
    </row>
    <row r="180" spans="1:13" s="23" customFormat="1">
      <c r="A180" s="29">
        <v>43714</v>
      </c>
      <c r="B180" s="4" t="s">
        <v>314</v>
      </c>
      <c r="C180" s="1">
        <f t="shared" ref="C180:C181" si="594">500000/G180</f>
        <v>1400.5602240896358</v>
      </c>
      <c r="D180" s="22">
        <v>43719</v>
      </c>
      <c r="E180" s="1" t="s">
        <v>328</v>
      </c>
      <c r="F180" s="6" t="s">
        <v>13</v>
      </c>
      <c r="G180" s="16">
        <v>357</v>
      </c>
      <c r="H180" s="16">
        <v>367</v>
      </c>
      <c r="I180" s="16">
        <v>0</v>
      </c>
      <c r="J180" s="2">
        <f t="shared" ref="J180:J181" si="595">(IF(F180="SELL",G180-H180,IF(F180="BUY",H180-G180)))</f>
        <v>10</v>
      </c>
      <c r="K180" s="2">
        <v>0</v>
      </c>
      <c r="L180" s="2">
        <f t="shared" ref="L180:L181" si="596">K180+J180</f>
        <v>10</v>
      </c>
      <c r="M180" s="15">
        <f t="shared" ref="M180:M181" si="597">L180*C180</f>
        <v>14005.602240896358</v>
      </c>
    </row>
    <row r="181" spans="1:13" s="23" customFormat="1">
      <c r="A181" s="29">
        <v>43713</v>
      </c>
      <c r="B181" s="4" t="s">
        <v>121</v>
      </c>
      <c r="C181" s="1">
        <f t="shared" si="594"/>
        <v>970.87378640776694</v>
      </c>
      <c r="D181" s="22">
        <v>43720</v>
      </c>
      <c r="E181" s="1" t="s">
        <v>328</v>
      </c>
      <c r="F181" s="6" t="s">
        <v>13</v>
      </c>
      <c r="G181" s="16">
        <v>515</v>
      </c>
      <c r="H181" s="16">
        <v>525.54999999999995</v>
      </c>
      <c r="I181" s="16">
        <v>0</v>
      </c>
      <c r="J181" s="2">
        <f t="shared" si="595"/>
        <v>10.549999999999955</v>
      </c>
      <c r="K181" s="2">
        <v>0</v>
      </c>
      <c r="L181" s="2">
        <f t="shared" si="596"/>
        <v>10.549999999999955</v>
      </c>
      <c r="M181" s="15">
        <f t="shared" si="597"/>
        <v>10242.718446601897</v>
      </c>
    </row>
    <row r="182" spans="1:13" s="23" customFormat="1">
      <c r="A182" s="29">
        <v>43712</v>
      </c>
      <c r="B182" s="4" t="s">
        <v>372</v>
      </c>
      <c r="C182" s="1">
        <f t="shared" ref="C182" si="598">500000/G182</f>
        <v>1165.5011655011656</v>
      </c>
      <c r="D182" s="22">
        <v>43714</v>
      </c>
      <c r="E182" s="1" t="s">
        <v>328</v>
      </c>
      <c r="F182" s="6" t="s">
        <v>13</v>
      </c>
      <c r="G182" s="16">
        <v>429</v>
      </c>
      <c r="H182" s="16">
        <v>442</v>
      </c>
      <c r="I182" s="16">
        <v>0</v>
      </c>
      <c r="J182" s="2">
        <f t="shared" ref="J182" si="599">(IF(F182="SELL",G182-H182,IF(F182="BUY",H182-G182)))</f>
        <v>13</v>
      </c>
      <c r="K182" s="2">
        <v>0</v>
      </c>
      <c r="L182" s="2">
        <f t="shared" ref="L182" si="600">K182+J182</f>
        <v>13</v>
      </c>
      <c r="M182" s="15">
        <f t="shared" ref="M182" si="601">L182*C182</f>
        <v>15151.515151515152</v>
      </c>
    </row>
    <row r="183" spans="1:13" s="23" customFormat="1">
      <c r="A183" s="22">
        <v>43706</v>
      </c>
      <c r="B183" s="4" t="s">
        <v>370</v>
      </c>
      <c r="C183" s="1">
        <f t="shared" ref="C183" si="602">500000/G183</f>
        <v>704.22535211267609</v>
      </c>
      <c r="D183" s="22">
        <v>43712</v>
      </c>
      <c r="E183" s="1" t="s">
        <v>328</v>
      </c>
      <c r="F183" s="6" t="s">
        <v>13</v>
      </c>
      <c r="G183" s="16">
        <v>710</v>
      </c>
      <c r="H183" s="16">
        <v>711</v>
      </c>
      <c r="I183" s="16">
        <v>0</v>
      </c>
      <c r="J183" s="2">
        <f t="shared" ref="J183" si="603">(IF(F183="SELL",G183-H183,IF(F183="BUY",H183-G183)))</f>
        <v>1</v>
      </c>
      <c r="K183" s="2">
        <v>0</v>
      </c>
      <c r="L183" s="2">
        <f t="shared" ref="L183" si="604">K183+J183</f>
        <v>1</v>
      </c>
      <c r="M183" s="15">
        <f t="shared" ref="M183" si="605">L183*C183</f>
        <v>704.22535211267609</v>
      </c>
    </row>
    <row r="184" spans="1:13" s="23" customFormat="1">
      <c r="A184" s="22">
        <v>43706</v>
      </c>
      <c r="B184" s="4" t="s">
        <v>368</v>
      </c>
      <c r="C184" s="1">
        <f t="shared" ref="C184" si="606">500000/G184</f>
        <v>403.22580645161293</v>
      </c>
      <c r="D184" s="22">
        <v>43707</v>
      </c>
      <c r="E184" s="1" t="s">
        <v>328</v>
      </c>
      <c r="F184" s="6" t="s">
        <v>13</v>
      </c>
      <c r="G184" s="16">
        <v>1240</v>
      </c>
      <c r="H184" s="16">
        <v>1264</v>
      </c>
      <c r="I184" s="16">
        <v>0</v>
      </c>
      <c r="J184" s="2">
        <f t="shared" ref="J184" si="607">(IF(F184="SELL",G184-H184,IF(F184="BUY",H184-G184)))</f>
        <v>24</v>
      </c>
      <c r="K184" s="2">
        <v>0</v>
      </c>
      <c r="L184" s="2">
        <f t="shared" ref="L184" si="608">K184+J184</f>
        <v>24</v>
      </c>
      <c r="M184" s="15">
        <f t="shared" ref="M184" si="609">L184*C184</f>
        <v>9677.4193548387102</v>
      </c>
    </row>
    <row r="185" spans="1:13" s="23" customFormat="1">
      <c r="A185" s="22">
        <v>43698</v>
      </c>
      <c r="B185" s="4" t="s">
        <v>121</v>
      </c>
      <c r="C185" s="1">
        <f t="shared" ref="C185" si="610">500000/G185</f>
        <v>1029.8661174047375</v>
      </c>
      <c r="D185" s="22">
        <v>43700</v>
      </c>
      <c r="E185" s="1" t="s">
        <v>328</v>
      </c>
      <c r="F185" s="6" t="s">
        <v>13</v>
      </c>
      <c r="G185" s="16">
        <v>485.5</v>
      </c>
      <c r="H185" s="16">
        <v>498</v>
      </c>
      <c r="I185" s="16">
        <v>0</v>
      </c>
      <c r="J185" s="2">
        <f t="shared" ref="J185" si="611">(IF(F185="SELL",G185-H185,IF(F185="BUY",H185-G185)))</f>
        <v>12.5</v>
      </c>
      <c r="K185" s="2">
        <v>0</v>
      </c>
      <c r="L185" s="2">
        <f t="shared" ref="L185" si="612">K185+J185</f>
        <v>12.5</v>
      </c>
      <c r="M185" s="15">
        <f t="shared" ref="M185" si="613">L185*C185</f>
        <v>12873.326467559218</v>
      </c>
    </row>
    <row r="186" spans="1:13" s="23" customFormat="1">
      <c r="A186" s="22">
        <v>43679</v>
      </c>
      <c r="B186" s="4" t="s">
        <v>360</v>
      </c>
      <c r="C186" s="1">
        <f t="shared" ref="C186" si="614">500000/G186</f>
        <v>1893.939393939394</v>
      </c>
      <c r="D186" s="22">
        <v>43683</v>
      </c>
      <c r="E186" s="1" t="s">
        <v>328</v>
      </c>
      <c r="F186" s="6" t="s">
        <v>13</v>
      </c>
      <c r="G186" s="16">
        <v>264</v>
      </c>
      <c r="H186" s="16">
        <v>273</v>
      </c>
      <c r="I186" s="16">
        <v>0</v>
      </c>
      <c r="J186" s="2">
        <f t="shared" ref="J186" si="615">(IF(F186="SELL",G186-H186,IF(F186="BUY",H186-G186)))</f>
        <v>9</v>
      </c>
      <c r="K186" s="2">
        <v>0</v>
      </c>
      <c r="L186" s="2">
        <f t="shared" ref="L186" si="616">K186+J186</f>
        <v>9</v>
      </c>
      <c r="M186" s="15">
        <f t="shared" ref="M186" si="617">L186*C186</f>
        <v>17045.454545454544</v>
      </c>
    </row>
    <row r="187" spans="1:13" s="23" customFormat="1">
      <c r="A187" s="22">
        <v>43679</v>
      </c>
      <c r="B187" s="4" t="s">
        <v>361</v>
      </c>
      <c r="C187" s="1">
        <f t="shared" ref="C187" si="618">500000/G187</f>
        <v>561.16722783389446</v>
      </c>
      <c r="D187" s="22">
        <v>43682</v>
      </c>
      <c r="E187" s="1" t="s">
        <v>328</v>
      </c>
      <c r="F187" s="6" t="s">
        <v>13</v>
      </c>
      <c r="G187" s="16">
        <v>891</v>
      </c>
      <c r="H187" s="16">
        <v>870</v>
      </c>
      <c r="I187" s="16">
        <v>0</v>
      </c>
      <c r="J187" s="2">
        <f t="shared" ref="J187" si="619">(IF(F187="SELL",G187-H187,IF(F187="BUY",H187-G187)))</f>
        <v>-21</v>
      </c>
      <c r="K187" s="2">
        <v>0</v>
      </c>
      <c r="L187" s="2">
        <f t="shared" ref="L187" si="620">K187+J187</f>
        <v>-21</v>
      </c>
      <c r="M187" s="15">
        <f t="shared" ref="M187" si="621">L187*C187</f>
        <v>-11784.511784511784</v>
      </c>
    </row>
    <row r="188" spans="1:13" s="23" customFormat="1">
      <c r="A188" s="22">
        <v>43668</v>
      </c>
      <c r="B188" s="4" t="s">
        <v>324</v>
      </c>
      <c r="C188" s="1">
        <f t="shared" ref="C188" si="622">500000/G188</f>
        <v>561.79775280898878</v>
      </c>
      <c r="D188" s="22">
        <v>43670</v>
      </c>
      <c r="E188" s="1" t="s">
        <v>328</v>
      </c>
      <c r="F188" s="6" t="s">
        <v>13</v>
      </c>
      <c r="G188" s="16">
        <v>890</v>
      </c>
      <c r="H188" s="16">
        <v>869</v>
      </c>
      <c r="I188" s="16">
        <v>0</v>
      </c>
      <c r="J188" s="2">
        <f t="shared" ref="J188" si="623">(IF(F188="SELL",G188-H188,IF(F188="BUY",H188-G188)))</f>
        <v>-21</v>
      </c>
      <c r="K188" s="2">
        <v>0</v>
      </c>
      <c r="L188" s="2">
        <f t="shared" ref="L188" si="624">K188+J188</f>
        <v>-21</v>
      </c>
      <c r="M188" s="15">
        <f t="shared" ref="M188" si="625">L188*C188</f>
        <v>-11797.752808988764</v>
      </c>
    </row>
    <row r="189" spans="1:13" s="23" customFormat="1">
      <c r="A189" s="22">
        <v>43663</v>
      </c>
      <c r="B189" s="4" t="s">
        <v>90</v>
      </c>
      <c r="C189" s="1">
        <f t="shared" ref="C189" si="626">500000/G189</f>
        <v>678.42605156037996</v>
      </c>
      <c r="D189" s="22">
        <v>43670</v>
      </c>
      <c r="E189" s="1" t="s">
        <v>328</v>
      </c>
      <c r="F189" s="6" t="s">
        <v>13</v>
      </c>
      <c r="G189" s="16">
        <v>737</v>
      </c>
      <c r="H189" s="16">
        <v>720</v>
      </c>
      <c r="I189" s="16">
        <v>0</v>
      </c>
      <c r="J189" s="2">
        <f t="shared" ref="J189" si="627">(IF(F189="SELL",G189-H189,IF(F189="BUY",H189-G189)))</f>
        <v>-17</v>
      </c>
      <c r="K189" s="2">
        <v>0</v>
      </c>
      <c r="L189" s="2">
        <f t="shared" ref="L189" si="628">K189+J189</f>
        <v>-17</v>
      </c>
      <c r="M189" s="15">
        <f t="shared" ref="M189" si="629">L189*C189</f>
        <v>-11533.242876526459</v>
      </c>
    </row>
    <row r="190" spans="1:13" s="23" customFormat="1">
      <c r="A190" s="22">
        <v>43662</v>
      </c>
      <c r="B190" s="4" t="s">
        <v>353</v>
      </c>
      <c r="C190" s="1">
        <f t="shared" ref="C190" si="630">500000/G190</f>
        <v>884.95575221238937</v>
      </c>
      <c r="D190" s="22">
        <v>43663</v>
      </c>
      <c r="E190" s="1" t="s">
        <v>328</v>
      </c>
      <c r="F190" s="6" t="s">
        <v>13</v>
      </c>
      <c r="G190" s="16">
        <v>565</v>
      </c>
      <c r="H190" s="16">
        <v>580</v>
      </c>
      <c r="I190" s="16">
        <v>0</v>
      </c>
      <c r="J190" s="2">
        <f t="shared" ref="J190" si="631">(IF(F190="SELL",G190-H190,IF(F190="BUY",H190-G190)))</f>
        <v>15</v>
      </c>
      <c r="K190" s="2">
        <v>0</v>
      </c>
      <c r="L190" s="2">
        <f t="shared" ref="L190" si="632">K190+J190</f>
        <v>15</v>
      </c>
      <c r="M190" s="15">
        <f t="shared" ref="M190" si="633">L190*C190</f>
        <v>13274.336283185841</v>
      </c>
    </row>
    <row r="191" spans="1:13" s="23" customFormat="1">
      <c r="A191" s="22">
        <v>43661</v>
      </c>
      <c r="B191" s="4" t="s">
        <v>352</v>
      </c>
      <c r="C191" s="1">
        <f t="shared" ref="C191" si="634">500000/G191</f>
        <v>735.29411764705878</v>
      </c>
      <c r="D191" s="22">
        <v>43662</v>
      </c>
      <c r="E191" s="1" t="s">
        <v>328</v>
      </c>
      <c r="F191" s="6" t="s">
        <v>13</v>
      </c>
      <c r="G191" s="16">
        <v>680</v>
      </c>
      <c r="H191" s="16">
        <v>676</v>
      </c>
      <c r="I191" s="16">
        <v>0</v>
      </c>
      <c r="J191" s="2">
        <f t="shared" ref="J191" si="635">(IF(F191="SELL",G191-H191,IF(F191="BUY",H191-G191)))</f>
        <v>-4</v>
      </c>
      <c r="K191" s="2">
        <v>0</v>
      </c>
      <c r="L191" s="2">
        <f t="shared" ref="L191" si="636">K191+J191</f>
        <v>-4</v>
      </c>
      <c r="M191" s="15">
        <f t="shared" ref="M191" si="637">L191*C191</f>
        <v>-2941.1764705882351</v>
      </c>
    </row>
    <row r="192" spans="1:13" s="23" customFormat="1">
      <c r="A192" s="22">
        <v>43657</v>
      </c>
      <c r="B192" s="4" t="s">
        <v>275</v>
      </c>
      <c r="C192" s="1">
        <f t="shared" ref="C192" si="638">500000/G192</f>
        <v>540.54054054054052</v>
      </c>
      <c r="D192" s="22">
        <v>43658</v>
      </c>
      <c r="E192" s="1" t="s">
        <v>328</v>
      </c>
      <c r="F192" s="6" t="s">
        <v>13</v>
      </c>
      <c r="G192" s="16">
        <v>925</v>
      </c>
      <c r="H192" s="16">
        <v>895</v>
      </c>
      <c r="I192" s="16">
        <v>0</v>
      </c>
      <c r="J192" s="2">
        <f t="shared" ref="J192" si="639">(IF(F192="SELL",G192-H192,IF(F192="BUY",H192-G192)))</f>
        <v>-30</v>
      </c>
      <c r="K192" s="2">
        <v>0</v>
      </c>
      <c r="L192" s="2">
        <f t="shared" ref="L192" si="640">K192+J192</f>
        <v>-30</v>
      </c>
      <c r="M192" s="15">
        <f t="shared" ref="M192" si="641">L192*C192</f>
        <v>-16216.216216216215</v>
      </c>
    </row>
    <row r="193" spans="1:13" s="23" customFormat="1">
      <c r="A193" s="22">
        <v>43649</v>
      </c>
      <c r="B193" s="4" t="s">
        <v>346</v>
      </c>
      <c r="C193" s="1">
        <f t="shared" ref="C193:C200" si="642">500000/G193</f>
        <v>4166.666666666667</v>
      </c>
      <c r="D193" s="22">
        <v>43651</v>
      </c>
      <c r="E193" s="1" t="s">
        <v>328</v>
      </c>
      <c r="F193" s="6" t="s">
        <v>13</v>
      </c>
      <c r="G193" s="16">
        <v>120</v>
      </c>
      <c r="H193" s="16">
        <v>123.5</v>
      </c>
      <c r="I193" s="16">
        <v>0</v>
      </c>
      <c r="J193" s="2">
        <f t="shared" ref="J193:J200" si="643">(IF(F193="SELL",G193-H193,IF(F193="BUY",H193-G193)))</f>
        <v>3.5</v>
      </c>
      <c r="K193" s="2">
        <v>0</v>
      </c>
      <c r="L193" s="2">
        <f t="shared" ref="L193:L200" si="644">K193+J193</f>
        <v>3.5</v>
      </c>
      <c r="M193" s="15">
        <f t="shared" ref="M193:M200" si="645">L193*C193</f>
        <v>14583.333333333334</v>
      </c>
    </row>
    <row r="194" spans="1:13" s="23" customFormat="1">
      <c r="A194" s="22">
        <v>43648</v>
      </c>
      <c r="B194" s="4" t="s">
        <v>325</v>
      </c>
      <c r="C194" s="1">
        <f t="shared" ref="C194:C195" si="646">500000/G194</f>
        <v>5714.2857142857147</v>
      </c>
      <c r="D194" s="22">
        <v>43649</v>
      </c>
      <c r="E194" s="1" t="s">
        <v>328</v>
      </c>
      <c r="F194" s="6" t="s">
        <v>13</v>
      </c>
      <c r="G194" s="16">
        <v>87.5</v>
      </c>
      <c r="H194" s="16">
        <v>91</v>
      </c>
      <c r="I194" s="16">
        <v>0</v>
      </c>
      <c r="J194" s="2">
        <f t="shared" ref="J194:J195" si="647">(IF(F194="SELL",G194-H194,IF(F194="BUY",H194-G194)))</f>
        <v>3.5</v>
      </c>
      <c r="K194" s="2">
        <v>0</v>
      </c>
      <c r="L194" s="2">
        <f t="shared" ref="L194:L195" si="648">K194+J194</f>
        <v>3.5</v>
      </c>
      <c r="M194" s="15">
        <f t="shared" ref="M194:M195" si="649">L194*C194</f>
        <v>20000</v>
      </c>
    </row>
    <row r="195" spans="1:13" s="23" customFormat="1">
      <c r="A195" s="22">
        <v>43647</v>
      </c>
      <c r="B195" s="4" t="s">
        <v>303</v>
      </c>
      <c r="C195" s="1">
        <f t="shared" si="646"/>
        <v>2415.4589371980678</v>
      </c>
      <c r="D195" s="22">
        <v>43648</v>
      </c>
      <c r="E195" s="1" t="s">
        <v>328</v>
      </c>
      <c r="F195" s="6" t="s">
        <v>13</v>
      </c>
      <c r="G195" s="16">
        <v>207</v>
      </c>
      <c r="H195" s="16">
        <v>206</v>
      </c>
      <c r="I195" s="16">
        <v>0</v>
      </c>
      <c r="J195" s="2">
        <f t="shared" si="647"/>
        <v>-1</v>
      </c>
      <c r="K195" s="2">
        <v>0</v>
      </c>
      <c r="L195" s="2">
        <f t="shared" si="648"/>
        <v>-1</v>
      </c>
      <c r="M195" s="15">
        <f t="shared" si="649"/>
        <v>-2415.4589371980678</v>
      </c>
    </row>
    <row r="196" spans="1:13" s="23" customFormat="1">
      <c r="A196" s="22">
        <v>43642</v>
      </c>
      <c r="B196" s="4" t="s">
        <v>324</v>
      </c>
      <c r="C196" s="1">
        <f t="shared" ref="C196" si="650">500000/G196</f>
        <v>547.04595185995629</v>
      </c>
      <c r="D196" s="22">
        <v>43643</v>
      </c>
      <c r="E196" s="1" t="s">
        <v>328</v>
      </c>
      <c r="F196" s="6" t="s">
        <v>13</v>
      </c>
      <c r="G196" s="16">
        <v>914</v>
      </c>
      <c r="H196" s="16">
        <v>935</v>
      </c>
      <c r="I196" s="16">
        <v>0</v>
      </c>
      <c r="J196" s="2">
        <f t="shared" ref="J196" si="651">(IF(F196="SELL",G196-H196,IF(F196="BUY",H196-G196)))</f>
        <v>21</v>
      </c>
      <c r="K196" s="2">
        <v>0</v>
      </c>
      <c r="L196" s="2">
        <f t="shared" ref="L196" si="652">K196+J196</f>
        <v>21</v>
      </c>
      <c r="M196" s="15">
        <f t="shared" ref="M196" si="653">L196*C196</f>
        <v>11487.964989059083</v>
      </c>
    </row>
    <row r="197" spans="1:13" s="23" customFormat="1">
      <c r="A197" s="22">
        <v>43641</v>
      </c>
      <c r="B197" s="4" t="s">
        <v>130</v>
      </c>
      <c r="C197" s="1">
        <f t="shared" si="642"/>
        <v>3105.5900621118012</v>
      </c>
      <c r="D197" s="22">
        <v>43643</v>
      </c>
      <c r="E197" s="1" t="s">
        <v>328</v>
      </c>
      <c r="F197" s="6" t="s">
        <v>13</v>
      </c>
      <c r="G197" s="16">
        <v>161</v>
      </c>
      <c r="H197" s="16">
        <v>166</v>
      </c>
      <c r="I197" s="16">
        <v>0</v>
      </c>
      <c r="J197" s="2">
        <f t="shared" si="643"/>
        <v>5</v>
      </c>
      <c r="K197" s="2">
        <v>0</v>
      </c>
      <c r="L197" s="2">
        <f t="shared" si="644"/>
        <v>5</v>
      </c>
      <c r="M197" s="15">
        <f t="shared" si="645"/>
        <v>15527.950310559007</v>
      </c>
    </row>
    <row r="198" spans="1:13" s="23" customFormat="1">
      <c r="A198" s="22">
        <v>43640</v>
      </c>
      <c r="B198" s="4" t="s">
        <v>97</v>
      </c>
      <c r="C198" s="1">
        <f t="shared" si="642"/>
        <v>3787.878787878788</v>
      </c>
      <c r="D198" s="22">
        <v>43643</v>
      </c>
      <c r="E198" s="1" t="s">
        <v>328</v>
      </c>
      <c r="F198" s="6" t="s">
        <v>13</v>
      </c>
      <c r="G198" s="16">
        <v>132</v>
      </c>
      <c r="H198" s="16">
        <v>137</v>
      </c>
      <c r="I198" s="16">
        <v>0</v>
      </c>
      <c r="J198" s="2">
        <f t="shared" si="643"/>
        <v>5</v>
      </c>
      <c r="K198" s="2">
        <v>0</v>
      </c>
      <c r="L198" s="2">
        <f t="shared" si="644"/>
        <v>5</v>
      </c>
      <c r="M198" s="15">
        <f t="shared" si="645"/>
        <v>18939.39393939394</v>
      </c>
    </row>
    <row r="199" spans="1:13" s="23" customFormat="1">
      <c r="A199" s="22">
        <v>43633</v>
      </c>
      <c r="B199" s="4" t="s">
        <v>98</v>
      </c>
      <c r="C199" s="1">
        <f t="shared" si="642"/>
        <v>492.61083743842363</v>
      </c>
      <c r="D199" s="22">
        <v>43634</v>
      </c>
      <c r="E199" s="1" t="s">
        <v>328</v>
      </c>
      <c r="F199" s="6" t="s">
        <v>13</v>
      </c>
      <c r="G199" s="16">
        <v>1015</v>
      </c>
      <c r="H199" s="16">
        <v>1045</v>
      </c>
      <c r="I199" s="16">
        <v>0</v>
      </c>
      <c r="J199" s="2">
        <f t="shared" si="643"/>
        <v>30</v>
      </c>
      <c r="K199" s="2">
        <v>0</v>
      </c>
      <c r="L199" s="2">
        <f t="shared" si="644"/>
        <v>30</v>
      </c>
      <c r="M199" s="15">
        <f t="shared" si="645"/>
        <v>14778.325123152708</v>
      </c>
    </row>
    <row r="200" spans="1:13" s="23" customFormat="1">
      <c r="A200" s="22">
        <v>43627</v>
      </c>
      <c r="B200" s="4" t="s">
        <v>322</v>
      </c>
      <c r="C200" s="1">
        <f t="shared" si="642"/>
        <v>221.23893805309734</v>
      </c>
      <c r="D200" s="22">
        <v>43628</v>
      </c>
      <c r="E200" s="1" t="s">
        <v>328</v>
      </c>
      <c r="F200" s="6" t="s">
        <v>13</v>
      </c>
      <c r="G200" s="16">
        <v>2260</v>
      </c>
      <c r="H200" s="16">
        <v>2230</v>
      </c>
      <c r="I200" s="16">
        <v>0</v>
      </c>
      <c r="J200" s="2">
        <f t="shared" si="643"/>
        <v>-30</v>
      </c>
      <c r="K200" s="2">
        <v>0</v>
      </c>
      <c r="L200" s="2">
        <f t="shared" si="644"/>
        <v>-30</v>
      </c>
      <c r="M200" s="15">
        <f t="shared" si="645"/>
        <v>-6637.1681415929206</v>
      </c>
    </row>
    <row r="201" spans="1:13" s="23" customFormat="1">
      <c r="A201" s="22">
        <v>43616</v>
      </c>
      <c r="B201" s="4" t="s">
        <v>67</v>
      </c>
      <c r="C201" s="1">
        <f t="shared" ref="C201:C222" si="654">500000/G201</f>
        <v>1344.0860215053763</v>
      </c>
      <c r="D201" s="22">
        <v>43619</v>
      </c>
      <c r="E201" s="1" t="s">
        <v>328</v>
      </c>
      <c r="F201" s="6" t="s">
        <v>13</v>
      </c>
      <c r="G201" s="16">
        <v>372</v>
      </c>
      <c r="H201" s="16">
        <v>378.4</v>
      </c>
      <c r="I201" s="16">
        <v>0</v>
      </c>
      <c r="J201" s="2">
        <f t="shared" ref="J201:J221" si="655">(IF(F201="SELL",G201-H201,IF(F201="BUY",H201-G201)))</f>
        <v>6.3999999999999773</v>
      </c>
      <c r="K201" s="2">
        <v>0</v>
      </c>
      <c r="L201" s="2">
        <f t="shared" ref="L201:L230" si="656">K201+J201</f>
        <v>6.3999999999999773</v>
      </c>
      <c r="M201" s="15">
        <f t="shared" ref="M201:M230" si="657">L201*C201</f>
        <v>8602.1505376343775</v>
      </c>
    </row>
    <row r="202" spans="1:13" s="23" customFormat="1">
      <c r="A202" s="22">
        <v>43609</v>
      </c>
      <c r="B202" s="4" t="s">
        <v>329</v>
      </c>
      <c r="C202" s="1">
        <f t="shared" si="654"/>
        <v>2053.3880903490758</v>
      </c>
      <c r="D202" s="22">
        <v>43613</v>
      </c>
      <c r="E202" s="1" t="s">
        <v>328</v>
      </c>
      <c r="F202" s="6" t="s">
        <v>13</v>
      </c>
      <c r="G202" s="16">
        <v>243.5</v>
      </c>
      <c r="H202" s="16">
        <v>250</v>
      </c>
      <c r="I202" s="16">
        <v>0</v>
      </c>
      <c r="J202" s="2">
        <f t="shared" si="655"/>
        <v>6.5</v>
      </c>
      <c r="K202" s="2">
        <v>0</v>
      </c>
      <c r="L202" s="2">
        <f t="shared" si="656"/>
        <v>6.5</v>
      </c>
      <c r="M202" s="15">
        <f t="shared" si="657"/>
        <v>13347.022587268993</v>
      </c>
    </row>
    <row r="203" spans="1:13" s="23" customFormat="1">
      <c r="A203" s="22">
        <v>43607</v>
      </c>
      <c r="B203" s="4" t="s">
        <v>317</v>
      </c>
      <c r="C203" s="1">
        <f t="shared" si="654"/>
        <v>341.29692832764505</v>
      </c>
      <c r="D203" s="22">
        <v>43608</v>
      </c>
      <c r="E203" s="1" t="s">
        <v>328</v>
      </c>
      <c r="F203" s="6" t="s">
        <v>13</v>
      </c>
      <c r="G203" s="16">
        <v>1465</v>
      </c>
      <c r="H203" s="16">
        <v>1500</v>
      </c>
      <c r="I203" s="16">
        <v>1550</v>
      </c>
      <c r="J203" s="2">
        <f t="shared" si="655"/>
        <v>35</v>
      </c>
      <c r="K203" s="2">
        <v>50</v>
      </c>
      <c r="L203" s="2">
        <f t="shared" si="656"/>
        <v>85</v>
      </c>
      <c r="M203" s="15">
        <f t="shared" si="657"/>
        <v>29010.238907849831</v>
      </c>
    </row>
    <row r="204" spans="1:13" s="23" customFormat="1">
      <c r="A204" s="22">
        <v>43605</v>
      </c>
      <c r="B204" s="4" t="s">
        <v>330</v>
      </c>
      <c r="C204" s="1">
        <f t="shared" si="654"/>
        <v>497.5124378109453</v>
      </c>
      <c r="D204" s="22">
        <v>43606</v>
      </c>
      <c r="E204" s="1" t="s">
        <v>328</v>
      </c>
      <c r="F204" s="6" t="s">
        <v>13</v>
      </c>
      <c r="G204" s="16">
        <v>1005</v>
      </c>
      <c r="H204" s="16">
        <v>980</v>
      </c>
      <c r="I204" s="16">
        <v>0</v>
      </c>
      <c r="J204" s="2">
        <f t="shared" si="655"/>
        <v>-25</v>
      </c>
      <c r="K204" s="2">
        <v>0</v>
      </c>
      <c r="L204" s="2">
        <f t="shared" si="656"/>
        <v>-25</v>
      </c>
      <c r="M204" s="15">
        <f t="shared" si="657"/>
        <v>-12437.810945273632</v>
      </c>
    </row>
    <row r="205" spans="1:13" s="23" customFormat="1">
      <c r="A205" s="22">
        <v>43592</v>
      </c>
      <c r="B205" s="4" t="s">
        <v>330</v>
      </c>
      <c r="C205" s="1">
        <f t="shared" si="654"/>
        <v>518.13471502590676</v>
      </c>
      <c r="D205" s="22">
        <v>43593</v>
      </c>
      <c r="E205" s="1" t="s">
        <v>328</v>
      </c>
      <c r="F205" s="6" t="s">
        <v>13</v>
      </c>
      <c r="G205" s="16">
        <v>965</v>
      </c>
      <c r="H205" s="16">
        <v>925</v>
      </c>
      <c r="I205" s="16">
        <v>0</v>
      </c>
      <c r="J205" s="2">
        <f t="shared" si="655"/>
        <v>-40</v>
      </c>
      <c r="K205" s="2">
        <v>0</v>
      </c>
      <c r="L205" s="2">
        <f t="shared" si="656"/>
        <v>-40</v>
      </c>
      <c r="M205" s="15">
        <f t="shared" si="657"/>
        <v>-20725.388601036269</v>
      </c>
    </row>
    <row r="206" spans="1:13" s="23" customFormat="1">
      <c r="A206" s="22">
        <v>43557</v>
      </c>
      <c r="B206" s="4" t="s">
        <v>331</v>
      </c>
      <c r="C206" s="1">
        <f t="shared" si="654"/>
        <v>1111.1111111111111</v>
      </c>
      <c r="D206" s="22">
        <v>43559</v>
      </c>
      <c r="E206" s="1" t="s">
        <v>328</v>
      </c>
      <c r="F206" s="6" t="s">
        <v>13</v>
      </c>
      <c r="G206" s="16">
        <v>450</v>
      </c>
      <c r="H206" s="16">
        <v>430</v>
      </c>
      <c r="I206" s="16">
        <v>0</v>
      </c>
      <c r="J206" s="2">
        <f t="shared" si="655"/>
        <v>-20</v>
      </c>
      <c r="K206" s="2">
        <v>0</v>
      </c>
      <c r="L206" s="2">
        <f t="shared" si="656"/>
        <v>-20</v>
      </c>
      <c r="M206" s="15">
        <f t="shared" si="657"/>
        <v>-22222.222222222223</v>
      </c>
    </row>
    <row r="207" spans="1:13" s="23" customFormat="1">
      <c r="A207" s="22">
        <v>43553</v>
      </c>
      <c r="B207" s="4" t="s">
        <v>86</v>
      </c>
      <c r="C207" s="1">
        <f t="shared" si="654"/>
        <v>679.3478260869565</v>
      </c>
      <c r="D207" s="22">
        <v>43558</v>
      </c>
      <c r="E207" s="1" t="s">
        <v>328</v>
      </c>
      <c r="F207" s="6" t="s">
        <v>13</v>
      </c>
      <c r="G207" s="16">
        <v>736</v>
      </c>
      <c r="H207" s="16">
        <v>720</v>
      </c>
      <c r="I207" s="16">
        <v>0</v>
      </c>
      <c r="J207" s="2">
        <f t="shared" si="655"/>
        <v>-16</v>
      </c>
      <c r="K207" s="2">
        <v>0</v>
      </c>
      <c r="L207" s="2">
        <f t="shared" si="656"/>
        <v>-16</v>
      </c>
      <c r="M207" s="15">
        <f t="shared" si="657"/>
        <v>-10869.565217391304</v>
      </c>
    </row>
    <row r="208" spans="1:13" s="23" customFormat="1">
      <c r="A208" s="22">
        <v>43553</v>
      </c>
      <c r="B208" s="4" t="s">
        <v>305</v>
      </c>
      <c r="C208" s="1">
        <f t="shared" si="654"/>
        <v>1116.0714285714287</v>
      </c>
      <c r="D208" s="22">
        <v>43556</v>
      </c>
      <c r="E208" s="1" t="s">
        <v>328</v>
      </c>
      <c r="F208" s="6" t="s">
        <v>13</v>
      </c>
      <c r="G208" s="16">
        <v>448</v>
      </c>
      <c r="H208" s="16">
        <v>438</v>
      </c>
      <c r="I208" s="16">
        <v>0</v>
      </c>
      <c r="J208" s="2">
        <f t="shared" si="655"/>
        <v>-10</v>
      </c>
      <c r="K208" s="2">
        <v>0</v>
      </c>
      <c r="L208" s="2">
        <f t="shared" si="656"/>
        <v>-10</v>
      </c>
      <c r="M208" s="15">
        <f t="shared" si="657"/>
        <v>-11160.714285714286</v>
      </c>
    </row>
    <row r="209" spans="1:13" s="23" customFormat="1">
      <c r="A209" s="22">
        <v>43552</v>
      </c>
      <c r="B209" s="4" t="s">
        <v>319</v>
      </c>
      <c r="C209" s="1">
        <f t="shared" si="654"/>
        <v>510.20408163265307</v>
      </c>
      <c r="D209" s="22">
        <v>43553</v>
      </c>
      <c r="E209" s="1" t="s">
        <v>328</v>
      </c>
      <c r="F209" s="6" t="s">
        <v>13</v>
      </c>
      <c r="G209" s="16">
        <v>980</v>
      </c>
      <c r="H209" s="16">
        <v>1000</v>
      </c>
      <c r="I209" s="16">
        <v>0</v>
      </c>
      <c r="J209" s="2">
        <f t="shared" si="655"/>
        <v>20</v>
      </c>
      <c r="K209" s="2">
        <v>0</v>
      </c>
      <c r="L209" s="2">
        <f t="shared" si="656"/>
        <v>20</v>
      </c>
      <c r="M209" s="15">
        <f t="shared" si="657"/>
        <v>10204.081632653062</v>
      </c>
    </row>
    <row r="210" spans="1:13" s="23" customFormat="1">
      <c r="A210" s="22">
        <v>43544</v>
      </c>
      <c r="B210" s="4" t="s">
        <v>332</v>
      </c>
      <c r="C210" s="1">
        <f t="shared" si="654"/>
        <v>190.47619047619048</v>
      </c>
      <c r="D210" s="22">
        <v>43544</v>
      </c>
      <c r="E210" s="1" t="s">
        <v>328</v>
      </c>
      <c r="F210" s="6" t="s">
        <v>13</v>
      </c>
      <c r="G210" s="16">
        <v>2625</v>
      </c>
      <c r="H210" s="16">
        <v>2560</v>
      </c>
      <c r="I210" s="16">
        <v>0</v>
      </c>
      <c r="J210" s="2">
        <f t="shared" si="655"/>
        <v>-65</v>
      </c>
      <c r="K210" s="2">
        <v>0</v>
      </c>
      <c r="L210" s="2">
        <f t="shared" si="656"/>
        <v>-65</v>
      </c>
      <c r="M210" s="15">
        <f t="shared" si="657"/>
        <v>-12380.952380952382</v>
      </c>
    </row>
    <row r="211" spans="1:13" s="23" customFormat="1">
      <c r="A211" s="22">
        <v>43543</v>
      </c>
      <c r="B211" s="4" t="s">
        <v>333</v>
      </c>
      <c r="C211" s="1">
        <f t="shared" si="654"/>
        <v>552.4861878453039</v>
      </c>
      <c r="D211" s="22">
        <v>43551</v>
      </c>
      <c r="E211" s="1" t="s">
        <v>328</v>
      </c>
      <c r="F211" s="6" t="s">
        <v>13</v>
      </c>
      <c r="G211" s="16">
        <v>905</v>
      </c>
      <c r="H211" s="16">
        <v>921</v>
      </c>
      <c r="I211" s="16">
        <v>0</v>
      </c>
      <c r="J211" s="2">
        <f t="shared" si="655"/>
        <v>16</v>
      </c>
      <c r="K211" s="2">
        <v>0</v>
      </c>
      <c r="L211" s="2">
        <f t="shared" si="656"/>
        <v>16</v>
      </c>
      <c r="M211" s="15">
        <f t="shared" si="657"/>
        <v>8839.7790055248624</v>
      </c>
    </row>
    <row r="212" spans="1:13" s="23" customFormat="1">
      <c r="A212" s="22">
        <v>43543</v>
      </c>
      <c r="B212" s="4" t="s">
        <v>334</v>
      </c>
      <c r="C212" s="1">
        <f t="shared" si="654"/>
        <v>2469.1358024691358</v>
      </c>
      <c r="D212" s="22">
        <v>43546</v>
      </c>
      <c r="E212" s="1" t="s">
        <v>328</v>
      </c>
      <c r="F212" s="6" t="s">
        <v>13</v>
      </c>
      <c r="G212" s="16">
        <v>202.5</v>
      </c>
      <c r="H212" s="16">
        <v>209</v>
      </c>
      <c r="I212" s="16">
        <v>0</v>
      </c>
      <c r="J212" s="2">
        <f t="shared" si="655"/>
        <v>6.5</v>
      </c>
      <c r="K212" s="2">
        <v>0</v>
      </c>
      <c r="L212" s="2">
        <f t="shared" si="656"/>
        <v>6.5</v>
      </c>
      <c r="M212" s="15">
        <f t="shared" si="657"/>
        <v>16049.382716049382</v>
      </c>
    </row>
    <row r="213" spans="1:13" s="23" customFormat="1">
      <c r="A213" s="22">
        <v>43539</v>
      </c>
      <c r="B213" s="4" t="s">
        <v>335</v>
      </c>
      <c r="C213" s="1">
        <f t="shared" si="654"/>
        <v>488.7585532746823</v>
      </c>
      <c r="D213" s="22">
        <v>43544</v>
      </c>
      <c r="E213" s="1" t="s">
        <v>328</v>
      </c>
      <c r="F213" s="6" t="s">
        <v>13</v>
      </c>
      <c r="G213" s="16">
        <v>1023</v>
      </c>
      <c r="H213" s="16">
        <v>1050</v>
      </c>
      <c r="I213" s="16">
        <v>0</v>
      </c>
      <c r="J213" s="2">
        <f t="shared" si="655"/>
        <v>27</v>
      </c>
      <c r="K213" s="2">
        <v>0</v>
      </c>
      <c r="L213" s="2">
        <f t="shared" si="656"/>
        <v>27</v>
      </c>
      <c r="M213" s="15">
        <f t="shared" si="657"/>
        <v>13196.480938416422</v>
      </c>
    </row>
    <row r="214" spans="1:13" s="23" customFormat="1">
      <c r="A214" s="22">
        <v>43539</v>
      </c>
      <c r="B214" s="4" t="s">
        <v>336</v>
      </c>
      <c r="C214" s="1">
        <f t="shared" si="654"/>
        <v>5988.0239520958085</v>
      </c>
      <c r="D214" s="22">
        <v>43543</v>
      </c>
      <c r="E214" s="22">
        <v>43550</v>
      </c>
      <c r="F214" s="6" t="s">
        <v>13</v>
      </c>
      <c r="G214" s="16">
        <v>83.5</v>
      </c>
      <c r="H214" s="16">
        <v>89</v>
      </c>
      <c r="I214" s="16">
        <v>91</v>
      </c>
      <c r="J214" s="2">
        <f t="shared" si="655"/>
        <v>5.5</v>
      </c>
      <c r="K214" s="2">
        <v>3</v>
      </c>
      <c r="L214" s="2">
        <f t="shared" si="656"/>
        <v>8.5</v>
      </c>
      <c r="M214" s="15">
        <f t="shared" si="657"/>
        <v>50898.203592814374</v>
      </c>
    </row>
    <row r="215" spans="1:13" s="23" customFormat="1">
      <c r="A215" s="22">
        <v>43537</v>
      </c>
      <c r="B215" s="4" t="s">
        <v>337</v>
      </c>
      <c r="C215" s="1">
        <f t="shared" si="654"/>
        <v>1893.939393939394</v>
      </c>
      <c r="D215" s="22">
        <v>43539</v>
      </c>
      <c r="E215" s="1" t="s">
        <v>328</v>
      </c>
      <c r="F215" s="6" t="s">
        <v>13</v>
      </c>
      <c r="G215" s="16">
        <v>264</v>
      </c>
      <c r="H215" s="16">
        <v>270</v>
      </c>
      <c r="I215" s="16">
        <v>0</v>
      </c>
      <c r="J215" s="2">
        <f t="shared" si="655"/>
        <v>6</v>
      </c>
      <c r="K215" s="2">
        <v>0</v>
      </c>
      <c r="L215" s="2">
        <f t="shared" si="656"/>
        <v>6</v>
      </c>
      <c r="M215" s="15">
        <f t="shared" si="657"/>
        <v>11363.636363636364</v>
      </c>
    </row>
    <row r="216" spans="1:13" s="23" customFormat="1">
      <c r="A216" s="22">
        <v>43536</v>
      </c>
      <c r="B216" s="4" t="s">
        <v>88</v>
      </c>
      <c r="C216" s="1">
        <f t="shared" si="654"/>
        <v>1141.552511415525</v>
      </c>
      <c r="D216" s="22">
        <v>43538</v>
      </c>
      <c r="E216" s="1" t="s">
        <v>328</v>
      </c>
      <c r="F216" s="6" t="s">
        <v>13</v>
      </c>
      <c r="G216" s="16">
        <v>438</v>
      </c>
      <c r="H216" s="16">
        <v>415</v>
      </c>
      <c r="I216" s="16">
        <v>0</v>
      </c>
      <c r="J216" s="2">
        <f t="shared" si="655"/>
        <v>-23</v>
      </c>
      <c r="K216" s="2">
        <v>0</v>
      </c>
      <c r="L216" s="2">
        <f t="shared" si="656"/>
        <v>-23</v>
      </c>
      <c r="M216" s="15">
        <f t="shared" si="657"/>
        <v>-26255.707762557075</v>
      </c>
    </row>
    <row r="217" spans="1:13" s="23" customFormat="1">
      <c r="A217" s="22">
        <v>43536</v>
      </c>
      <c r="B217" s="4" t="s">
        <v>305</v>
      </c>
      <c r="C217" s="1">
        <f t="shared" si="654"/>
        <v>1091.703056768559</v>
      </c>
      <c r="D217" s="22">
        <v>43536</v>
      </c>
      <c r="E217" s="1" t="s">
        <v>328</v>
      </c>
      <c r="F217" s="6" t="s">
        <v>13</v>
      </c>
      <c r="G217" s="16">
        <v>458</v>
      </c>
      <c r="H217" s="16">
        <v>470</v>
      </c>
      <c r="I217" s="16">
        <v>0</v>
      </c>
      <c r="J217" s="2">
        <f t="shared" si="655"/>
        <v>12</v>
      </c>
      <c r="K217" s="2">
        <v>0</v>
      </c>
      <c r="L217" s="2">
        <f t="shared" si="656"/>
        <v>12</v>
      </c>
      <c r="M217" s="15">
        <f t="shared" si="657"/>
        <v>13100.436681222709</v>
      </c>
    </row>
    <row r="218" spans="1:13" s="23" customFormat="1">
      <c r="A218" s="22">
        <v>43535</v>
      </c>
      <c r="B218" s="4" t="s">
        <v>338</v>
      </c>
      <c r="C218" s="1">
        <f t="shared" si="654"/>
        <v>3472.2222222222222</v>
      </c>
      <c r="D218" s="22">
        <v>43536</v>
      </c>
      <c r="E218" s="1" t="s">
        <v>328</v>
      </c>
      <c r="F218" s="6" t="s">
        <v>13</v>
      </c>
      <c r="G218" s="16">
        <v>144</v>
      </c>
      <c r="H218" s="16">
        <v>152</v>
      </c>
      <c r="I218" s="16">
        <v>0</v>
      </c>
      <c r="J218" s="2">
        <f t="shared" si="655"/>
        <v>8</v>
      </c>
      <c r="K218" s="2">
        <v>0</v>
      </c>
      <c r="L218" s="2">
        <f t="shared" si="656"/>
        <v>8</v>
      </c>
      <c r="M218" s="15">
        <f t="shared" si="657"/>
        <v>27777.777777777777</v>
      </c>
    </row>
    <row r="219" spans="1:13" s="23" customFormat="1">
      <c r="A219" s="22">
        <v>43531</v>
      </c>
      <c r="B219" s="4" t="s">
        <v>339</v>
      </c>
      <c r="C219" s="1">
        <f t="shared" si="654"/>
        <v>865.05190311418687</v>
      </c>
      <c r="D219" s="22">
        <v>43544</v>
      </c>
      <c r="E219" s="22" t="s">
        <v>328</v>
      </c>
      <c r="F219" s="6" t="s">
        <v>13</v>
      </c>
      <c r="G219" s="16">
        <v>578</v>
      </c>
      <c r="H219" s="16">
        <v>591</v>
      </c>
      <c r="I219" s="16">
        <v>0</v>
      </c>
      <c r="J219" s="2">
        <f t="shared" si="655"/>
        <v>13</v>
      </c>
      <c r="K219" s="2">
        <v>0</v>
      </c>
      <c r="L219" s="2">
        <f t="shared" si="656"/>
        <v>13</v>
      </c>
      <c r="M219" s="15">
        <f t="shared" si="657"/>
        <v>11245.67474048443</v>
      </c>
    </row>
    <row r="220" spans="1:13" s="23" customFormat="1">
      <c r="A220" s="22">
        <v>43530</v>
      </c>
      <c r="B220" s="4" t="s">
        <v>285</v>
      </c>
      <c r="C220" s="1">
        <f t="shared" si="654"/>
        <v>474.38330170777988</v>
      </c>
      <c r="D220" s="22">
        <v>43535</v>
      </c>
      <c r="E220" s="22">
        <v>43536</v>
      </c>
      <c r="F220" s="6" t="s">
        <v>13</v>
      </c>
      <c r="G220" s="16">
        <v>1054</v>
      </c>
      <c r="H220" s="16">
        <v>1070</v>
      </c>
      <c r="I220" s="16">
        <v>1090</v>
      </c>
      <c r="J220" s="2">
        <f t="shared" si="655"/>
        <v>16</v>
      </c>
      <c r="K220" s="2">
        <v>20</v>
      </c>
      <c r="L220" s="2">
        <f t="shared" si="656"/>
        <v>36</v>
      </c>
      <c r="M220" s="15">
        <f t="shared" si="657"/>
        <v>17077.798861480074</v>
      </c>
    </row>
    <row r="221" spans="1:13" s="23" customFormat="1">
      <c r="A221" s="22">
        <v>43530</v>
      </c>
      <c r="B221" s="4" t="s">
        <v>340</v>
      </c>
      <c r="C221" s="1">
        <f t="shared" si="654"/>
        <v>432.90043290043292</v>
      </c>
      <c r="D221" s="22">
        <v>43531</v>
      </c>
      <c r="E221" s="22" t="s">
        <v>328</v>
      </c>
      <c r="F221" s="6" t="s">
        <v>13</v>
      </c>
      <c r="G221" s="16">
        <v>1155</v>
      </c>
      <c r="H221" s="16">
        <v>1134</v>
      </c>
      <c r="I221" s="16">
        <v>0</v>
      </c>
      <c r="J221" s="2">
        <f t="shared" si="655"/>
        <v>-21</v>
      </c>
      <c r="K221" s="2">
        <v>0</v>
      </c>
      <c r="L221" s="2">
        <f t="shared" si="656"/>
        <v>-21</v>
      </c>
      <c r="M221" s="15">
        <f t="shared" si="657"/>
        <v>-9090.9090909090919</v>
      </c>
    </row>
    <row r="222" spans="1:13" s="23" customFormat="1">
      <c r="A222" s="22">
        <v>43530</v>
      </c>
      <c r="B222" s="4" t="s">
        <v>341</v>
      </c>
      <c r="C222" s="1">
        <f t="shared" si="654"/>
        <v>182.48175182481751</v>
      </c>
      <c r="D222" s="22">
        <v>43535</v>
      </c>
      <c r="E222" s="1" t="s">
        <v>328</v>
      </c>
      <c r="F222" s="6" t="s">
        <v>13</v>
      </c>
      <c r="G222" s="16">
        <v>2740</v>
      </c>
      <c r="H222" s="16">
        <v>2800</v>
      </c>
      <c r="I222" s="16">
        <v>0</v>
      </c>
      <c r="J222" s="2">
        <f>(IF(F222="SELL",G222-H222,IF(F222="BUY",H222-G222)))</f>
        <v>60</v>
      </c>
      <c r="K222" s="2">
        <v>0</v>
      </c>
      <c r="L222" s="2">
        <f t="shared" si="656"/>
        <v>60</v>
      </c>
      <c r="M222" s="15">
        <f t="shared" si="657"/>
        <v>10948.905109489051</v>
      </c>
    </row>
    <row r="223" spans="1:13" s="23" customFormat="1">
      <c r="A223" s="22">
        <v>43529</v>
      </c>
      <c r="B223" s="4" t="s">
        <v>342</v>
      </c>
      <c r="C223" s="1">
        <f>500000/G223</f>
        <v>1179.2452830188679</v>
      </c>
      <c r="D223" s="22">
        <v>43530</v>
      </c>
      <c r="E223" s="1" t="s">
        <v>328</v>
      </c>
      <c r="F223" s="6" t="s">
        <v>13</v>
      </c>
      <c r="G223" s="16">
        <v>424</v>
      </c>
      <c r="H223" s="16">
        <v>435</v>
      </c>
      <c r="I223" s="16">
        <v>0</v>
      </c>
      <c r="J223" s="2">
        <f>(IF(F223="SELL",G223-H223,IF(F223="BUY",H223-G223)))</f>
        <v>11</v>
      </c>
      <c r="K223" s="2">
        <v>0</v>
      </c>
      <c r="L223" s="2">
        <f t="shared" si="656"/>
        <v>11</v>
      </c>
      <c r="M223" s="15">
        <f t="shared" si="657"/>
        <v>12971.698113207547</v>
      </c>
    </row>
    <row r="224" spans="1:13" s="23" customFormat="1">
      <c r="A224" s="22">
        <v>43529</v>
      </c>
      <c r="B224" s="4" t="s">
        <v>343</v>
      </c>
      <c r="C224" s="1">
        <f>500000/G224</f>
        <v>1522.0700152207</v>
      </c>
      <c r="D224" s="22">
        <v>43530</v>
      </c>
      <c r="E224" s="1" t="s">
        <v>328</v>
      </c>
      <c r="F224" s="6" t="s">
        <v>13</v>
      </c>
      <c r="G224" s="16">
        <v>328.5</v>
      </c>
      <c r="H224" s="16">
        <v>338.5</v>
      </c>
      <c r="I224" s="16">
        <v>0</v>
      </c>
      <c r="J224" s="2">
        <f>(IF(F224="SELL",G224-H224,IF(F224="BUY",H224-G224)))</f>
        <v>10</v>
      </c>
      <c r="K224" s="2">
        <v>0</v>
      </c>
      <c r="L224" s="2">
        <f t="shared" si="656"/>
        <v>10</v>
      </c>
      <c r="M224" s="15">
        <f t="shared" si="657"/>
        <v>15220.700152207</v>
      </c>
    </row>
    <row r="225" spans="1:13" s="23" customFormat="1">
      <c r="A225" s="22">
        <v>43522</v>
      </c>
      <c r="B225" s="4" t="s">
        <v>344</v>
      </c>
      <c r="C225" s="1">
        <f t="shared" ref="C225:C230" si="658">500000/G225</f>
        <v>175.43859649122808</v>
      </c>
      <c r="D225" s="22">
        <v>43523</v>
      </c>
      <c r="E225" s="1" t="s">
        <v>328</v>
      </c>
      <c r="F225" s="6" t="s">
        <v>13</v>
      </c>
      <c r="G225" s="16">
        <v>2850</v>
      </c>
      <c r="H225" s="16">
        <v>2900</v>
      </c>
      <c r="I225" s="16">
        <v>0</v>
      </c>
      <c r="J225" s="2">
        <f t="shared" ref="J225:J230" si="659">(IF(F225="SELL",G225-H225,IF(F225="BUY",H225-G225)))</f>
        <v>50</v>
      </c>
      <c r="K225" s="2">
        <v>0</v>
      </c>
      <c r="L225" s="2">
        <f t="shared" si="656"/>
        <v>50</v>
      </c>
      <c r="M225" s="15">
        <f t="shared" si="657"/>
        <v>8771.9298245614045</v>
      </c>
    </row>
    <row r="226" spans="1:13" s="23" customFormat="1">
      <c r="A226" s="22">
        <v>43522</v>
      </c>
      <c r="B226" s="4" t="s">
        <v>345</v>
      </c>
      <c r="C226" s="1">
        <f t="shared" si="658"/>
        <v>1766.7844522968198</v>
      </c>
      <c r="D226" s="22">
        <v>43523</v>
      </c>
      <c r="E226" s="1" t="s">
        <v>328</v>
      </c>
      <c r="F226" s="6" t="s">
        <v>13</v>
      </c>
      <c r="G226" s="16">
        <v>283</v>
      </c>
      <c r="H226" s="16">
        <v>290</v>
      </c>
      <c r="I226" s="16">
        <v>298</v>
      </c>
      <c r="J226" s="2">
        <f t="shared" si="659"/>
        <v>7</v>
      </c>
      <c r="K226" s="2">
        <v>8</v>
      </c>
      <c r="L226" s="2">
        <f t="shared" si="656"/>
        <v>15</v>
      </c>
      <c r="M226" s="15">
        <f t="shared" si="657"/>
        <v>26501.766784452298</v>
      </c>
    </row>
    <row r="227" spans="1:13" s="23" customFormat="1">
      <c r="A227" s="22">
        <v>43518</v>
      </c>
      <c r="B227" s="4" t="s">
        <v>319</v>
      </c>
      <c r="C227" s="1">
        <f t="shared" si="658"/>
        <v>595.23809523809518</v>
      </c>
      <c r="D227" s="22">
        <v>43518</v>
      </c>
      <c r="E227" s="1" t="s">
        <v>328</v>
      </c>
      <c r="F227" s="6" t="s">
        <v>13</v>
      </c>
      <c r="G227" s="16">
        <v>840</v>
      </c>
      <c r="H227" s="16">
        <v>855</v>
      </c>
      <c r="I227" s="16">
        <v>880</v>
      </c>
      <c r="J227" s="2">
        <f t="shared" si="659"/>
        <v>15</v>
      </c>
      <c r="K227" s="2">
        <v>25</v>
      </c>
      <c r="L227" s="2">
        <f t="shared" si="656"/>
        <v>40</v>
      </c>
      <c r="M227" s="15">
        <f t="shared" si="657"/>
        <v>23809.523809523809</v>
      </c>
    </row>
    <row r="228" spans="1:13" s="23" customFormat="1">
      <c r="A228" s="22">
        <v>43517</v>
      </c>
      <c r="B228" s="4" t="s">
        <v>297</v>
      </c>
      <c r="C228" s="1">
        <f t="shared" si="658"/>
        <v>226.75736961451247</v>
      </c>
      <c r="D228" s="4">
        <v>43517</v>
      </c>
      <c r="E228" s="1" t="s">
        <v>328</v>
      </c>
      <c r="F228" s="6" t="s">
        <v>13</v>
      </c>
      <c r="G228" s="16">
        <v>2205</v>
      </c>
      <c r="H228" s="16">
        <v>2250</v>
      </c>
      <c r="I228" s="16">
        <v>2300</v>
      </c>
      <c r="J228" s="2">
        <f t="shared" si="659"/>
        <v>45</v>
      </c>
      <c r="K228" s="2">
        <v>50</v>
      </c>
      <c r="L228" s="2">
        <f t="shared" si="656"/>
        <v>95</v>
      </c>
      <c r="M228" s="15">
        <f t="shared" si="657"/>
        <v>21541.950113378683</v>
      </c>
    </row>
    <row r="229" spans="1:13" s="23" customFormat="1">
      <c r="A229" s="22">
        <v>43515</v>
      </c>
      <c r="B229" s="4" t="s">
        <v>88</v>
      </c>
      <c r="C229" s="1">
        <f t="shared" si="658"/>
        <v>816.99346405228755</v>
      </c>
      <c r="D229" s="4">
        <v>43525</v>
      </c>
      <c r="E229" s="1" t="s">
        <v>328</v>
      </c>
      <c r="F229" s="6" t="s">
        <v>13</v>
      </c>
      <c r="G229" s="16">
        <v>612</v>
      </c>
      <c r="H229" s="16">
        <v>630</v>
      </c>
      <c r="I229" s="16">
        <v>0</v>
      </c>
      <c r="J229" s="2">
        <f t="shared" si="659"/>
        <v>18</v>
      </c>
      <c r="K229" s="2">
        <v>0</v>
      </c>
      <c r="L229" s="2">
        <f t="shared" si="656"/>
        <v>18</v>
      </c>
      <c r="M229" s="15">
        <f t="shared" si="657"/>
        <v>14705.882352941177</v>
      </c>
    </row>
    <row r="230" spans="1:13" s="23" customFormat="1">
      <c r="A230" s="22">
        <v>43473</v>
      </c>
      <c r="B230" s="4" t="s">
        <v>130</v>
      </c>
      <c r="C230" s="1">
        <f t="shared" si="658"/>
        <v>2808.9887640449438</v>
      </c>
      <c r="D230" s="4">
        <v>43473</v>
      </c>
      <c r="E230" s="1" t="s">
        <v>328</v>
      </c>
      <c r="F230" s="6" t="s">
        <v>13</v>
      </c>
      <c r="G230" s="16">
        <v>178</v>
      </c>
      <c r="H230" s="16">
        <v>185</v>
      </c>
      <c r="I230" s="16">
        <v>0</v>
      </c>
      <c r="J230" s="2">
        <f t="shared" si="659"/>
        <v>7</v>
      </c>
      <c r="K230" s="2">
        <v>0</v>
      </c>
      <c r="L230" s="2">
        <f t="shared" si="656"/>
        <v>7</v>
      </c>
      <c r="M230" s="15">
        <f t="shared" si="657"/>
        <v>19662.921348314605</v>
      </c>
    </row>
    <row r="231" spans="1:13" s="23" customFormat="1">
      <c r="A231" s="22"/>
      <c r="B231" s="4"/>
      <c r="C231" s="1"/>
      <c r="D231" s="1"/>
      <c r="E231" s="1"/>
      <c r="F231" s="6"/>
      <c r="G231" s="6"/>
      <c r="H231" s="6"/>
      <c r="I231" s="6"/>
      <c r="J231" s="2"/>
      <c r="K231" s="2"/>
      <c r="L231" s="2"/>
      <c r="M231" s="15"/>
    </row>
    <row r="232" spans="1:13" s="23" customFormat="1">
      <c r="A232" s="22"/>
      <c r="B232" s="4"/>
      <c r="C232" s="1"/>
      <c r="D232" s="1"/>
      <c r="E232" s="1"/>
      <c r="F232" s="6"/>
      <c r="G232" s="6"/>
      <c r="H232" s="6"/>
      <c r="I232" s="6"/>
      <c r="J232" s="2"/>
      <c r="K232" s="2"/>
      <c r="L232" s="2"/>
      <c r="M232" s="15"/>
    </row>
    <row r="233" spans="1:13" s="23" customFormat="1">
      <c r="A233" s="22"/>
      <c r="B233" s="4"/>
      <c r="C233" s="1"/>
      <c r="D233" s="1"/>
      <c r="E233" s="1"/>
      <c r="F233" s="6"/>
      <c r="G233" s="6"/>
      <c r="H233" s="6"/>
      <c r="I233" s="6"/>
      <c r="J233" s="2"/>
      <c r="K233" s="2"/>
      <c r="L233" s="2"/>
      <c r="M233" s="15"/>
    </row>
    <row r="234" spans="1:13" s="23" customFormat="1">
      <c r="A234" s="22"/>
      <c r="B234" s="4"/>
      <c r="C234" s="1"/>
      <c r="D234" s="1"/>
      <c r="E234" s="1"/>
      <c r="F234" s="6"/>
      <c r="G234" s="6"/>
      <c r="H234" s="6"/>
      <c r="I234" s="6"/>
      <c r="J234" s="2"/>
      <c r="K234" s="2"/>
      <c r="L234" s="2"/>
      <c r="M234" s="15"/>
    </row>
    <row r="235" spans="1:13" s="23" customFormat="1">
      <c r="A235" s="22"/>
      <c r="B235" s="4"/>
      <c r="C235" s="1"/>
      <c r="D235" s="1"/>
      <c r="E235" s="1"/>
      <c r="F235" s="6"/>
      <c r="G235" s="6"/>
      <c r="H235" s="6"/>
      <c r="I235" s="6"/>
      <c r="J235" s="2"/>
      <c r="K235" s="2"/>
      <c r="L235" s="2"/>
      <c r="M235" s="15"/>
    </row>
    <row r="236" spans="1:13" s="23" customFormat="1">
      <c r="A236" s="22"/>
      <c r="B236" s="4"/>
      <c r="C236" s="1"/>
      <c r="D236" s="1"/>
      <c r="E236" s="1"/>
      <c r="F236" s="6"/>
      <c r="G236" s="6"/>
      <c r="H236" s="6"/>
      <c r="I236" s="6"/>
      <c r="J236" s="2"/>
      <c r="K236" s="2"/>
      <c r="L236" s="2"/>
      <c r="M236" s="15"/>
    </row>
    <row r="237" spans="1:13" s="23" customFormat="1">
      <c r="A237" s="22"/>
      <c r="B237" s="4"/>
      <c r="C237" s="1"/>
      <c r="D237" s="1"/>
      <c r="E237" s="1"/>
      <c r="F237" s="6"/>
      <c r="G237" s="6"/>
      <c r="H237" s="6"/>
      <c r="I237" s="6"/>
      <c r="J237" s="2"/>
      <c r="K237" s="2"/>
      <c r="L237" s="2"/>
      <c r="M237" s="15"/>
    </row>
    <row r="238" spans="1:13" s="23" customFormat="1">
      <c r="A238" s="22"/>
      <c r="B238" s="4"/>
      <c r="C238" s="1"/>
      <c r="D238" s="1"/>
      <c r="E238" s="1"/>
      <c r="F238" s="6"/>
      <c r="G238" s="6"/>
      <c r="H238" s="6"/>
      <c r="I238" s="6"/>
      <c r="J238" s="2"/>
      <c r="K238" s="2"/>
      <c r="L238" s="2"/>
      <c r="M238" s="15"/>
    </row>
    <row r="239" spans="1:13" s="23" customFormat="1">
      <c r="A239" s="22"/>
      <c r="B239" s="4"/>
      <c r="C239" s="1"/>
      <c r="D239" s="1"/>
      <c r="E239" s="1"/>
      <c r="F239" s="6"/>
      <c r="G239" s="6"/>
      <c r="H239" s="6"/>
      <c r="I239" s="6"/>
      <c r="J239" s="2"/>
      <c r="K239" s="2"/>
      <c r="L239" s="2"/>
      <c r="M239" s="15"/>
    </row>
    <row r="240" spans="1:13" s="23" customFormat="1">
      <c r="A240" s="22"/>
      <c r="B240" s="4"/>
      <c r="C240" s="1"/>
      <c r="D240" s="1"/>
      <c r="E240" s="1"/>
      <c r="F240" s="6"/>
      <c r="G240" s="6"/>
      <c r="H240" s="6"/>
      <c r="I240" s="6"/>
      <c r="J240" s="2"/>
      <c r="K240" s="2"/>
      <c r="L240" s="2"/>
      <c r="M240" s="15"/>
    </row>
    <row r="241" spans="1:13" s="23" customFormat="1">
      <c r="A241" s="22"/>
      <c r="B241" s="4"/>
      <c r="C241" s="1"/>
      <c r="D241" s="1"/>
      <c r="E241" s="1"/>
      <c r="F241" s="6"/>
      <c r="G241" s="6"/>
      <c r="H241" s="6"/>
      <c r="I241" s="6"/>
      <c r="J241" s="2"/>
      <c r="K241" s="2"/>
      <c r="L241" s="2"/>
      <c r="M241" s="15"/>
    </row>
    <row r="242" spans="1:13" s="23" customFormat="1">
      <c r="A242" s="22"/>
      <c r="B242" s="4"/>
      <c r="C242" s="1"/>
      <c r="D242" s="1"/>
      <c r="E242" s="1"/>
      <c r="F242" s="6"/>
      <c r="G242" s="6"/>
      <c r="H242" s="6"/>
      <c r="I242" s="6"/>
      <c r="J242" s="2"/>
      <c r="K242" s="2"/>
      <c r="L242" s="2"/>
      <c r="M242" s="15"/>
    </row>
    <row r="243" spans="1:13" s="23" customFormat="1">
      <c r="A243" s="22"/>
      <c r="B243" s="4"/>
      <c r="C243" s="1"/>
      <c r="D243" s="1"/>
      <c r="E243" s="1"/>
      <c r="F243" s="6"/>
      <c r="G243" s="6"/>
      <c r="H243" s="6"/>
      <c r="I243" s="6"/>
      <c r="J243" s="2"/>
      <c r="K243" s="2"/>
      <c r="L243" s="2"/>
      <c r="M243" s="15"/>
    </row>
    <row r="244" spans="1:13" s="23" customFormat="1">
      <c r="A244" s="22"/>
      <c r="B244" s="4"/>
      <c r="C244" s="1"/>
      <c r="D244" s="1"/>
      <c r="E244" s="1"/>
      <c r="F244" s="6"/>
      <c r="G244" s="6"/>
      <c r="H244" s="6"/>
      <c r="I244" s="6"/>
      <c r="J244" s="2"/>
      <c r="K244" s="2"/>
      <c r="L244" s="2"/>
      <c r="M244" s="15"/>
    </row>
    <row r="245" spans="1:13" s="23" customFormat="1">
      <c r="A245" s="22"/>
      <c r="B245" s="4"/>
      <c r="C245" s="1"/>
      <c r="D245" s="1"/>
      <c r="E245" s="1"/>
      <c r="F245" s="6"/>
      <c r="G245" s="6"/>
      <c r="H245" s="6"/>
      <c r="I245" s="6"/>
      <c r="J245" s="2"/>
      <c r="K245" s="2"/>
      <c r="L245" s="2"/>
      <c r="M245" s="15"/>
    </row>
    <row r="246" spans="1:13" s="23" customFormat="1">
      <c r="A246" s="22"/>
      <c r="B246" s="4"/>
      <c r="C246" s="1"/>
      <c r="D246" s="1"/>
      <c r="E246" s="1"/>
      <c r="F246" s="6"/>
      <c r="G246" s="6"/>
      <c r="H246" s="6"/>
      <c r="I246" s="6"/>
      <c r="J246" s="2"/>
      <c r="K246" s="2"/>
      <c r="L246" s="2"/>
      <c r="M246" s="15"/>
    </row>
    <row r="247" spans="1:13" s="23" customFormat="1">
      <c r="A247" s="22"/>
      <c r="B247" s="4"/>
      <c r="C247" s="1"/>
      <c r="D247" s="1"/>
      <c r="E247" s="1"/>
      <c r="F247" s="6"/>
      <c r="G247" s="6"/>
      <c r="H247" s="6"/>
      <c r="I247" s="6"/>
      <c r="J247" s="2"/>
      <c r="K247" s="2"/>
      <c r="L247" s="2"/>
      <c r="M247" s="15"/>
    </row>
    <row r="248" spans="1:13" s="23" customFormat="1">
      <c r="A248" s="22"/>
      <c r="B248" s="4"/>
      <c r="C248" s="1"/>
      <c r="D248" s="1"/>
      <c r="E248" s="1"/>
      <c r="F248" s="6"/>
      <c r="G248" s="6"/>
      <c r="H248" s="6"/>
      <c r="I248" s="6"/>
      <c r="J248" s="2"/>
      <c r="K248" s="2"/>
      <c r="L248" s="2"/>
      <c r="M248" s="15"/>
    </row>
    <row r="249" spans="1:13" s="23" customFormat="1">
      <c r="A249" s="22"/>
      <c r="B249" s="4"/>
      <c r="C249" s="1"/>
      <c r="D249" s="1"/>
      <c r="E249" s="1"/>
      <c r="F249" s="6"/>
      <c r="G249" s="6"/>
      <c r="H249" s="6"/>
      <c r="I249" s="6"/>
      <c r="J249" s="2"/>
      <c r="K249" s="2"/>
      <c r="L249" s="2"/>
      <c r="M249" s="15"/>
    </row>
    <row r="250" spans="1:13" s="23" customFormat="1">
      <c r="A250" s="22"/>
      <c r="B250" s="4"/>
      <c r="C250" s="1"/>
      <c r="D250" s="1"/>
      <c r="E250" s="1"/>
      <c r="F250" s="6"/>
      <c r="G250" s="6"/>
      <c r="H250" s="6"/>
      <c r="I250" s="6"/>
      <c r="J250" s="2"/>
      <c r="K250" s="2"/>
      <c r="L250" s="2"/>
      <c r="M250" s="15"/>
    </row>
    <row r="251" spans="1:13" s="23" customFormat="1">
      <c r="A251" s="22"/>
      <c r="B251" s="4"/>
      <c r="C251" s="1"/>
      <c r="D251" s="1"/>
      <c r="E251" s="1"/>
      <c r="F251" s="6"/>
      <c r="G251" s="6"/>
      <c r="H251" s="6"/>
      <c r="I251" s="6"/>
      <c r="J251" s="2"/>
      <c r="K251" s="2"/>
      <c r="L251" s="2"/>
      <c r="M251" s="15"/>
    </row>
    <row r="252" spans="1:13" s="23" customFormat="1">
      <c r="A252" s="22"/>
      <c r="B252" s="4"/>
      <c r="C252" s="1"/>
      <c r="D252" s="1"/>
      <c r="E252" s="1"/>
      <c r="F252" s="6"/>
      <c r="G252" s="6"/>
      <c r="H252" s="6"/>
      <c r="I252" s="6"/>
      <c r="J252" s="2"/>
      <c r="K252" s="2"/>
      <c r="L252" s="2"/>
      <c r="M252" s="15"/>
    </row>
    <row r="253" spans="1:13" s="23" customFormat="1">
      <c r="A253" s="22"/>
      <c r="B253" s="4"/>
      <c r="C253" s="1"/>
      <c r="D253" s="1"/>
      <c r="E253" s="1"/>
      <c r="F253" s="6"/>
      <c r="G253" s="6"/>
      <c r="H253" s="6"/>
      <c r="I253" s="6"/>
      <c r="J253" s="2"/>
      <c r="K253" s="2"/>
      <c r="L253" s="2"/>
      <c r="M253" s="15"/>
    </row>
    <row r="254" spans="1:13" s="23" customFormat="1">
      <c r="A254" s="22"/>
      <c r="B254" s="4"/>
      <c r="C254" s="1"/>
      <c r="D254" s="1"/>
      <c r="E254" s="1"/>
      <c r="F254" s="6"/>
      <c r="G254" s="6"/>
      <c r="H254" s="6"/>
      <c r="I254" s="6"/>
      <c r="J254" s="2"/>
      <c r="K254" s="2"/>
      <c r="L254" s="2"/>
      <c r="M254" s="15"/>
    </row>
    <row r="255" spans="1:13" s="23" customFormat="1">
      <c r="A255" s="22"/>
      <c r="B255" s="4"/>
      <c r="C255" s="1"/>
      <c r="D255" s="1"/>
      <c r="E255" s="1"/>
      <c r="F255" s="6"/>
      <c r="G255" s="6"/>
      <c r="H255" s="6"/>
      <c r="I255" s="6"/>
      <c r="J255" s="2"/>
      <c r="K255" s="2"/>
      <c r="L255" s="2"/>
      <c r="M255" s="15"/>
    </row>
    <row r="256" spans="1:13" s="23" customFormat="1">
      <c r="A256" s="22"/>
      <c r="B256" s="4"/>
      <c r="C256" s="1"/>
      <c r="D256" s="1"/>
      <c r="E256" s="1"/>
      <c r="F256" s="6"/>
      <c r="G256" s="6"/>
      <c r="H256" s="6"/>
      <c r="I256" s="6"/>
      <c r="J256" s="2"/>
      <c r="K256" s="2"/>
      <c r="L256" s="2"/>
      <c r="M256" s="15"/>
    </row>
    <row r="257" spans="1:13" s="23" customFormat="1">
      <c r="A257" s="22"/>
      <c r="B257" s="4"/>
      <c r="C257" s="1"/>
      <c r="D257" s="1"/>
      <c r="E257" s="1"/>
      <c r="F257" s="6"/>
      <c r="G257" s="6"/>
      <c r="H257" s="6"/>
      <c r="I257" s="6"/>
      <c r="J257" s="2"/>
      <c r="K257" s="2"/>
      <c r="L257" s="2"/>
      <c r="M257" s="15"/>
    </row>
    <row r="258" spans="1:13" s="23" customFormat="1">
      <c r="A258" s="22"/>
      <c r="B258" s="4"/>
      <c r="C258" s="1"/>
      <c r="D258" s="1"/>
      <c r="E258" s="1"/>
      <c r="F258" s="6"/>
      <c r="G258" s="6"/>
      <c r="H258" s="6"/>
      <c r="I258" s="6"/>
      <c r="J258" s="2"/>
      <c r="K258" s="2"/>
      <c r="L258" s="2"/>
      <c r="M258" s="15"/>
    </row>
    <row r="259" spans="1:13" s="23" customFormat="1">
      <c r="A259" s="22"/>
      <c r="B259" s="4"/>
      <c r="C259" s="1"/>
      <c r="D259" s="1"/>
      <c r="E259" s="1"/>
      <c r="F259" s="6"/>
      <c r="G259" s="6"/>
      <c r="H259" s="6"/>
      <c r="I259" s="6"/>
      <c r="J259" s="2"/>
      <c r="K259" s="2"/>
      <c r="L259" s="2"/>
      <c r="M259" s="15"/>
    </row>
    <row r="260" spans="1:13" s="23" customFormat="1">
      <c r="A260" s="22"/>
      <c r="B260" s="4"/>
      <c r="C260" s="1"/>
      <c r="D260" s="1"/>
      <c r="E260" s="1"/>
      <c r="F260" s="6"/>
      <c r="G260" s="6"/>
      <c r="H260" s="6"/>
      <c r="I260" s="6"/>
      <c r="J260" s="2"/>
      <c r="K260" s="2"/>
      <c r="L260" s="2"/>
      <c r="M260" s="15"/>
    </row>
    <row r="261" spans="1:13" s="23" customFormat="1">
      <c r="A261" s="22"/>
      <c r="B261" s="4"/>
      <c r="C261" s="1"/>
      <c r="D261" s="1"/>
      <c r="E261" s="1"/>
      <c r="F261" s="6"/>
      <c r="G261" s="6"/>
      <c r="H261" s="6"/>
      <c r="I261" s="6"/>
      <c r="J261" s="2"/>
      <c r="K261" s="2"/>
      <c r="L261" s="2"/>
      <c r="M261" s="15"/>
    </row>
    <row r="262" spans="1:13" s="23" customFormat="1">
      <c r="A262" s="22"/>
      <c r="B262" s="4"/>
      <c r="C262" s="1"/>
      <c r="D262" s="1"/>
      <c r="E262" s="1"/>
      <c r="F262" s="6"/>
      <c r="G262" s="6"/>
      <c r="H262" s="6"/>
      <c r="I262" s="6"/>
      <c r="J262" s="2"/>
      <c r="K262" s="2"/>
      <c r="L262" s="2"/>
      <c r="M262" s="15"/>
    </row>
    <row r="263" spans="1:13" s="23" customFormat="1">
      <c r="A263" s="22"/>
      <c r="B263" s="4"/>
      <c r="C263" s="1"/>
      <c r="D263" s="1"/>
      <c r="E263" s="1"/>
      <c r="F263" s="6"/>
      <c r="G263" s="6"/>
      <c r="H263" s="6"/>
      <c r="I263" s="6"/>
      <c r="J263" s="2"/>
      <c r="K263" s="2"/>
      <c r="L263" s="2"/>
      <c r="M263" s="15"/>
    </row>
    <row r="264" spans="1:13" s="23" customFormat="1">
      <c r="A264" s="22"/>
      <c r="B264" s="4"/>
      <c r="C264" s="1"/>
      <c r="D264" s="1"/>
      <c r="E264" s="1"/>
      <c r="F264" s="6"/>
      <c r="G264" s="6"/>
      <c r="H264" s="6"/>
      <c r="I264" s="6"/>
      <c r="J264" s="2"/>
      <c r="K264" s="2"/>
      <c r="L264" s="2"/>
      <c r="M264" s="15"/>
    </row>
    <row r="265" spans="1:13" s="23" customFormat="1">
      <c r="A265" s="22"/>
      <c r="B265" s="4"/>
      <c r="C265" s="1"/>
      <c r="D265" s="1"/>
      <c r="E265" s="1"/>
      <c r="F265" s="6"/>
      <c r="G265" s="6"/>
      <c r="H265" s="6"/>
      <c r="I265" s="6"/>
      <c r="J265" s="2"/>
      <c r="K265" s="2"/>
      <c r="L265" s="2"/>
      <c r="M265" s="15"/>
    </row>
    <row r="266" spans="1:13" s="23" customFormat="1">
      <c r="A266" s="22"/>
      <c r="B266" s="4"/>
      <c r="C266" s="1"/>
      <c r="D266" s="1"/>
      <c r="E266" s="1"/>
      <c r="F266" s="6"/>
      <c r="G266" s="6"/>
      <c r="H266" s="6"/>
      <c r="I266" s="6"/>
      <c r="J266" s="2"/>
      <c r="K266" s="2"/>
      <c r="L266" s="2"/>
      <c r="M266" s="15"/>
    </row>
    <row r="267" spans="1:13" s="23" customFormat="1">
      <c r="A267" s="22"/>
      <c r="B267" s="4"/>
      <c r="C267" s="1"/>
      <c r="D267" s="1"/>
      <c r="E267" s="1"/>
      <c r="F267" s="6"/>
      <c r="G267" s="6"/>
      <c r="H267" s="6"/>
      <c r="I267" s="6"/>
      <c r="J267" s="2"/>
      <c r="K267" s="2"/>
      <c r="L267" s="2"/>
      <c r="M267" s="15"/>
    </row>
    <row r="268" spans="1:13" s="23" customFormat="1">
      <c r="A268" s="22"/>
      <c r="B268" s="4"/>
      <c r="C268" s="1"/>
      <c r="D268" s="1"/>
      <c r="E268" s="1"/>
      <c r="F268" s="6"/>
      <c r="G268" s="6"/>
      <c r="H268" s="6"/>
      <c r="I268" s="6"/>
      <c r="J268" s="2"/>
      <c r="K268" s="2"/>
      <c r="L268" s="2"/>
      <c r="M268" s="15"/>
    </row>
    <row r="269" spans="1:13" s="23" customFormat="1">
      <c r="A269" s="22"/>
      <c r="B269" s="4"/>
      <c r="C269" s="1"/>
      <c r="D269" s="1"/>
      <c r="E269" s="1"/>
      <c r="F269" s="6"/>
      <c r="G269" s="6"/>
      <c r="H269" s="6"/>
      <c r="I269" s="6"/>
      <c r="J269" s="2"/>
      <c r="K269" s="2"/>
      <c r="L269" s="2"/>
      <c r="M269" s="15"/>
    </row>
    <row r="270" spans="1:13" s="23" customFormat="1">
      <c r="A270" s="22"/>
      <c r="B270" s="4"/>
      <c r="C270" s="1"/>
      <c r="D270" s="1"/>
      <c r="E270" s="1"/>
      <c r="F270" s="6"/>
      <c r="G270" s="6"/>
      <c r="H270" s="6"/>
      <c r="I270" s="6"/>
      <c r="J270" s="2"/>
      <c r="K270" s="2"/>
      <c r="L270" s="2"/>
      <c r="M270" s="15"/>
    </row>
    <row r="271" spans="1:13" s="23" customFormat="1">
      <c r="A271" s="22"/>
      <c r="B271" s="4"/>
      <c r="C271" s="1"/>
      <c r="D271" s="1"/>
      <c r="E271" s="1"/>
      <c r="F271" s="6"/>
      <c r="G271" s="6"/>
      <c r="H271" s="6"/>
      <c r="I271" s="6"/>
      <c r="J271" s="2"/>
      <c r="K271" s="2"/>
      <c r="L271" s="2"/>
      <c r="M271" s="15"/>
    </row>
    <row r="272" spans="1:13" s="23" customFormat="1">
      <c r="A272" s="22"/>
      <c r="B272" s="4"/>
      <c r="C272" s="1"/>
      <c r="D272" s="1"/>
      <c r="E272" s="1"/>
      <c r="F272" s="6"/>
      <c r="G272" s="6"/>
      <c r="H272" s="6"/>
      <c r="I272" s="6"/>
      <c r="J272" s="2"/>
      <c r="K272" s="2"/>
      <c r="L272" s="2"/>
      <c r="M272" s="15"/>
    </row>
    <row r="273" spans="1:13" s="23" customFormat="1">
      <c r="A273" s="22"/>
      <c r="B273" s="4"/>
      <c r="C273" s="1"/>
      <c r="D273" s="1"/>
      <c r="E273" s="1"/>
      <c r="F273" s="6"/>
      <c r="G273" s="6"/>
      <c r="H273" s="6"/>
      <c r="I273" s="6"/>
      <c r="J273" s="2"/>
      <c r="K273" s="2"/>
      <c r="L273" s="2"/>
      <c r="M273" s="15"/>
    </row>
    <row r="274" spans="1:13" s="23" customFormat="1">
      <c r="A274" s="22"/>
      <c r="B274" s="4"/>
      <c r="C274" s="1"/>
      <c r="D274" s="1"/>
      <c r="E274" s="1"/>
      <c r="F274" s="6"/>
      <c r="G274" s="6"/>
      <c r="H274" s="6"/>
      <c r="I274" s="6"/>
      <c r="J274" s="2"/>
      <c r="K274" s="2"/>
      <c r="L274" s="2"/>
      <c r="M274" s="15"/>
    </row>
    <row r="275" spans="1:13" s="23" customFormat="1">
      <c r="A275" s="22"/>
      <c r="B275" s="4"/>
      <c r="C275" s="1"/>
      <c r="D275" s="1"/>
      <c r="E275" s="1"/>
      <c r="F275" s="6"/>
      <c r="G275" s="6"/>
      <c r="H275" s="6"/>
      <c r="I275" s="6"/>
      <c r="J275" s="2"/>
      <c r="K275" s="2"/>
      <c r="L275" s="2"/>
      <c r="M275" s="15"/>
    </row>
    <row r="276" spans="1:13" s="23" customFormat="1">
      <c r="A276" s="22"/>
      <c r="B276" s="4"/>
      <c r="C276" s="1"/>
      <c r="D276" s="1"/>
      <c r="E276" s="1"/>
      <c r="F276" s="6"/>
      <c r="G276" s="6"/>
      <c r="H276" s="6"/>
      <c r="I276" s="6"/>
      <c r="J276" s="2"/>
      <c r="K276" s="2"/>
      <c r="L276" s="2"/>
      <c r="M276" s="15"/>
    </row>
    <row r="277" spans="1:13" s="23" customFormat="1">
      <c r="A277" s="22"/>
      <c r="B277" s="4"/>
      <c r="C277" s="1"/>
      <c r="D277" s="1"/>
      <c r="E277" s="1"/>
      <c r="F277" s="6"/>
      <c r="G277" s="6"/>
      <c r="H277" s="6"/>
      <c r="I277" s="6"/>
      <c r="J277" s="2"/>
      <c r="K277" s="2"/>
      <c r="L277" s="2"/>
      <c r="M277" s="15"/>
    </row>
    <row r="278" spans="1:13" s="23" customFormat="1">
      <c r="A278" s="22"/>
      <c r="B278" s="4"/>
      <c r="C278" s="1"/>
      <c r="D278" s="1"/>
      <c r="E278" s="1"/>
      <c r="F278" s="6"/>
      <c r="G278" s="6"/>
      <c r="H278" s="6"/>
      <c r="I278" s="6"/>
      <c r="J278" s="2"/>
      <c r="K278" s="2"/>
      <c r="L278" s="2"/>
      <c r="M278" s="15"/>
    </row>
    <row r="279" spans="1:13" s="23" customFormat="1">
      <c r="A279" s="22"/>
      <c r="B279" s="4"/>
      <c r="C279" s="1"/>
      <c r="D279" s="1"/>
      <c r="E279" s="1"/>
      <c r="F279" s="6"/>
      <c r="G279" s="6"/>
      <c r="H279" s="6"/>
      <c r="I279" s="6"/>
      <c r="J279" s="2"/>
      <c r="K279" s="2"/>
      <c r="L279" s="2"/>
      <c r="M279" s="15"/>
    </row>
    <row r="280" spans="1:13" s="23" customFormat="1">
      <c r="A280" s="22"/>
      <c r="B280" s="4"/>
      <c r="C280" s="1"/>
      <c r="D280" s="1"/>
      <c r="E280" s="1"/>
      <c r="F280" s="6"/>
      <c r="G280" s="6"/>
      <c r="H280" s="6"/>
      <c r="I280" s="6"/>
      <c r="J280" s="2"/>
      <c r="K280" s="2"/>
      <c r="L280" s="2"/>
      <c r="M280" s="15"/>
    </row>
    <row r="281" spans="1:13" s="23" customFormat="1">
      <c r="A281" s="22"/>
      <c r="B281" s="4"/>
      <c r="C281" s="1"/>
      <c r="D281" s="1"/>
      <c r="E281" s="1"/>
      <c r="F281" s="6"/>
      <c r="G281" s="6"/>
      <c r="H281" s="6"/>
      <c r="I281" s="6"/>
      <c r="J281" s="2"/>
      <c r="K281" s="2"/>
      <c r="L281" s="2"/>
      <c r="M281" s="15"/>
    </row>
    <row r="282" spans="1:13" s="23" customFormat="1">
      <c r="A282" s="22"/>
      <c r="B282" s="4"/>
      <c r="C282" s="1"/>
      <c r="D282" s="1"/>
      <c r="E282" s="1"/>
      <c r="F282" s="6"/>
      <c r="G282" s="6"/>
      <c r="H282" s="6"/>
      <c r="I282" s="6"/>
      <c r="J282" s="2"/>
      <c r="K282" s="2"/>
      <c r="L282" s="2"/>
      <c r="M282" s="15"/>
    </row>
    <row r="283" spans="1:13" s="23" customFormat="1">
      <c r="A283" s="22"/>
      <c r="B283" s="4"/>
      <c r="C283" s="1"/>
      <c r="D283" s="1"/>
      <c r="E283" s="1"/>
      <c r="F283" s="6"/>
      <c r="G283" s="6"/>
      <c r="H283" s="6"/>
      <c r="I283" s="6"/>
      <c r="J283" s="2"/>
      <c r="K283" s="2"/>
      <c r="L283" s="2"/>
      <c r="M283" s="15"/>
    </row>
    <row r="284" spans="1:13" s="23" customFormat="1">
      <c r="A284" s="22"/>
      <c r="B284" s="4"/>
      <c r="C284" s="1"/>
      <c r="D284" s="1"/>
      <c r="E284" s="1"/>
      <c r="F284" s="6"/>
      <c r="G284" s="6"/>
      <c r="H284" s="6"/>
      <c r="I284" s="6"/>
      <c r="J284" s="2"/>
      <c r="K284" s="2"/>
      <c r="L284" s="2"/>
      <c r="M284" s="15"/>
    </row>
    <row r="285" spans="1:13" s="23" customFormat="1">
      <c r="A285" s="22"/>
      <c r="B285" s="4"/>
      <c r="C285" s="1"/>
      <c r="D285" s="1"/>
      <c r="E285" s="1"/>
      <c r="F285" s="6"/>
      <c r="G285" s="6"/>
      <c r="H285" s="6"/>
      <c r="I285" s="6"/>
      <c r="J285" s="2"/>
      <c r="K285" s="2"/>
      <c r="L285" s="2"/>
      <c r="M285" s="15"/>
    </row>
    <row r="286" spans="1:13" s="23" customFormat="1">
      <c r="A286" s="22"/>
      <c r="B286" s="4"/>
      <c r="C286" s="1"/>
      <c r="D286" s="1"/>
      <c r="E286" s="1"/>
      <c r="F286" s="6"/>
      <c r="G286" s="6"/>
      <c r="H286" s="6"/>
      <c r="I286" s="6"/>
      <c r="J286" s="2"/>
      <c r="K286" s="2"/>
      <c r="L286" s="2"/>
      <c r="M286" s="15"/>
    </row>
    <row r="287" spans="1:13" s="23" customFormat="1">
      <c r="A287" s="22"/>
      <c r="B287" s="4"/>
      <c r="C287" s="1"/>
      <c r="D287" s="1"/>
      <c r="E287" s="1"/>
      <c r="F287" s="6"/>
      <c r="G287" s="6"/>
      <c r="H287" s="6"/>
      <c r="I287" s="6"/>
      <c r="J287" s="2"/>
      <c r="K287" s="2"/>
      <c r="L287" s="2"/>
      <c r="M287" s="15"/>
    </row>
    <row r="288" spans="1:13" s="23" customFormat="1">
      <c r="A288" s="22"/>
      <c r="B288" s="4"/>
      <c r="C288" s="1"/>
      <c r="D288" s="1"/>
      <c r="E288" s="1"/>
      <c r="F288" s="6"/>
      <c r="G288" s="6"/>
      <c r="H288" s="6"/>
      <c r="I288" s="6"/>
      <c r="J288" s="2"/>
      <c r="K288" s="2"/>
      <c r="L288" s="2"/>
      <c r="M288" s="15"/>
    </row>
    <row r="289" spans="1:13" s="23" customFormat="1">
      <c r="A289" s="22"/>
      <c r="B289" s="4"/>
      <c r="C289" s="1"/>
      <c r="D289" s="1"/>
      <c r="E289" s="1"/>
      <c r="F289" s="6"/>
      <c r="G289" s="6"/>
      <c r="H289" s="6"/>
      <c r="I289" s="6"/>
      <c r="J289" s="2"/>
      <c r="K289" s="2"/>
      <c r="L289" s="2"/>
      <c r="M289" s="15"/>
    </row>
    <row r="290" spans="1:13" s="23" customFormat="1">
      <c r="A290" s="22"/>
      <c r="B290" s="4"/>
      <c r="C290" s="1"/>
      <c r="D290" s="1"/>
      <c r="E290" s="1"/>
      <c r="F290" s="6"/>
      <c r="G290" s="6"/>
      <c r="H290" s="6"/>
      <c r="I290" s="6"/>
      <c r="J290" s="2"/>
      <c r="K290" s="2"/>
      <c r="L290" s="2"/>
      <c r="M290" s="15"/>
    </row>
    <row r="291" spans="1:13" s="23" customFormat="1">
      <c r="A291" s="22"/>
      <c r="B291" s="4"/>
      <c r="C291" s="1"/>
      <c r="D291" s="1"/>
      <c r="E291" s="1"/>
      <c r="F291" s="6"/>
      <c r="G291" s="6"/>
      <c r="H291" s="6"/>
      <c r="I291" s="6"/>
      <c r="J291" s="2"/>
      <c r="K291" s="2"/>
      <c r="L291" s="2"/>
      <c r="M291" s="15"/>
    </row>
    <row r="292" spans="1:13" s="23" customFormat="1">
      <c r="A292" s="22"/>
      <c r="B292" s="4"/>
      <c r="C292" s="1"/>
      <c r="D292" s="1"/>
      <c r="E292" s="1"/>
      <c r="F292" s="6"/>
      <c r="G292" s="6"/>
      <c r="H292" s="6"/>
      <c r="I292" s="6"/>
      <c r="J292" s="2"/>
      <c r="K292" s="2"/>
      <c r="L292" s="2"/>
      <c r="M292" s="15"/>
    </row>
    <row r="293" spans="1:13" s="23" customFormat="1">
      <c r="A293" s="22"/>
      <c r="B293" s="4"/>
      <c r="C293" s="1"/>
      <c r="D293" s="1"/>
      <c r="E293" s="1"/>
      <c r="F293" s="6"/>
      <c r="G293" s="6"/>
      <c r="H293" s="6"/>
      <c r="I293" s="6"/>
      <c r="J293" s="2"/>
      <c r="K293" s="2"/>
      <c r="L293" s="2"/>
      <c r="M293" s="15"/>
    </row>
    <row r="294" spans="1:13" s="23" customFormat="1">
      <c r="A294" s="22"/>
      <c r="B294" s="6"/>
      <c r="C294" s="1"/>
      <c r="D294" s="1"/>
      <c r="E294" s="1"/>
      <c r="F294" s="6"/>
      <c r="G294" s="6"/>
      <c r="H294" s="6"/>
      <c r="I294" s="6"/>
      <c r="J294" s="2"/>
      <c r="K294" s="2"/>
      <c r="L294" s="2"/>
      <c r="M294" s="15"/>
    </row>
    <row r="295" spans="1:13" s="23" customFormat="1">
      <c r="A295" s="22"/>
      <c r="B295" s="6"/>
      <c r="C295" s="1"/>
      <c r="D295" s="1"/>
      <c r="E295" s="1"/>
      <c r="F295" s="6"/>
      <c r="G295" s="6"/>
      <c r="H295" s="6"/>
      <c r="I295" s="6"/>
      <c r="J295" s="2"/>
      <c r="K295" s="2"/>
      <c r="L295" s="2"/>
      <c r="M295" s="15"/>
    </row>
    <row r="296" spans="1:13" s="23" customFormat="1">
      <c r="A296" s="22"/>
      <c r="B296" s="6"/>
      <c r="C296" s="1"/>
      <c r="D296" s="1"/>
      <c r="E296" s="1"/>
      <c r="F296" s="6"/>
      <c r="G296" s="6"/>
      <c r="H296" s="6"/>
      <c r="I296" s="6"/>
      <c r="J296" s="2"/>
      <c r="K296" s="2"/>
      <c r="L296" s="2"/>
      <c r="M296" s="15"/>
    </row>
    <row r="297" spans="1:13" s="23" customFormat="1">
      <c r="A297" s="22"/>
      <c r="B297" s="6"/>
      <c r="C297" s="1"/>
      <c r="D297" s="1"/>
      <c r="E297" s="1"/>
      <c r="F297" s="6"/>
      <c r="G297" s="6"/>
      <c r="H297" s="6"/>
      <c r="I297" s="6"/>
      <c r="J297" s="2"/>
      <c r="K297" s="2"/>
      <c r="L297" s="2"/>
      <c r="M297" s="15"/>
    </row>
    <row r="298" spans="1:13" s="23" customFormat="1">
      <c r="A298" s="22"/>
      <c r="B298" s="6"/>
      <c r="C298" s="1"/>
      <c r="D298" s="1"/>
      <c r="E298" s="1"/>
      <c r="F298" s="6"/>
      <c r="G298" s="6"/>
      <c r="H298" s="6"/>
      <c r="I298" s="6"/>
      <c r="J298" s="2"/>
      <c r="K298" s="2"/>
      <c r="L298" s="2"/>
      <c r="M298" s="15"/>
    </row>
    <row r="299" spans="1:13" s="23" customFormat="1">
      <c r="A299" s="22"/>
      <c r="B299" s="6"/>
      <c r="C299" s="1"/>
      <c r="D299" s="1"/>
      <c r="E299" s="1"/>
      <c r="F299" s="6"/>
      <c r="G299" s="6"/>
      <c r="H299" s="6"/>
      <c r="I299" s="6"/>
      <c r="J299" s="2"/>
      <c r="K299" s="2"/>
      <c r="L299" s="2"/>
      <c r="M299" s="15"/>
    </row>
    <row r="300" spans="1:13" s="23" customFormat="1">
      <c r="A300" s="22"/>
      <c r="B300" s="6"/>
      <c r="C300" s="1"/>
      <c r="D300" s="1"/>
      <c r="E300" s="1"/>
      <c r="F300" s="6"/>
      <c r="G300" s="6"/>
      <c r="H300" s="6"/>
      <c r="I300" s="6"/>
      <c r="J300" s="2"/>
      <c r="K300" s="2"/>
      <c r="L300" s="2"/>
      <c r="M300" s="15"/>
    </row>
    <row r="301" spans="1:13" s="23" customFormat="1">
      <c r="A301" s="22"/>
      <c r="B301" s="6"/>
      <c r="C301" s="1"/>
      <c r="D301" s="1"/>
      <c r="E301" s="1"/>
      <c r="F301" s="6"/>
      <c r="G301" s="6"/>
      <c r="H301" s="6"/>
      <c r="I301" s="6"/>
      <c r="J301" s="2"/>
      <c r="K301" s="2"/>
      <c r="L301" s="2"/>
      <c r="M301" s="15"/>
    </row>
    <row r="302" spans="1:13" s="23" customFormat="1">
      <c r="A302" s="22"/>
      <c r="B302" s="6"/>
      <c r="C302" s="1"/>
      <c r="D302" s="1"/>
      <c r="E302" s="1"/>
      <c r="F302" s="6"/>
      <c r="G302" s="6"/>
      <c r="H302" s="6"/>
      <c r="I302" s="6"/>
      <c r="J302" s="2"/>
      <c r="K302" s="2"/>
      <c r="L302" s="2"/>
      <c r="M302" s="15"/>
    </row>
    <row r="303" spans="1:13" s="23" customFormat="1">
      <c r="A303" s="22"/>
      <c r="B303" s="6"/>
      <c r="C303" s="1"/>
      <c r="D303" s="1"/>
      <c r="E303" s="1"/>
      <c r="F303" s="6"/>
      <c r="G303" s="6"/>
      <c r="H303" s="6"/>
      <c r="I303" s="6"/>
      <c r="J303" s="2"/>
      <c r="K303" s="2"/>
      <c r="L303" s="2"/>
      <c r="M303" s="15"/>
    </row>
    <row r="304" spans="1:13" s="23" customFormat="1">
      <c r="A304" s="22"/>
      <c r="B304" s="6"/>
      <c r="C304" s="1"/>
      <c r="D304" s="1"/>
      <c r="E304" s="1"/>
      <c r="F304" s="6"/>
      <c r="G304" s="6"/>
      <c r="H304" s="6"/>
      <c r="I304" s="6"/>
      <c r="J304" s="2"/>
      <c r="K304" s="2"/>
      <c r="L304" s="2"/>
      <c r="M304" s="15"/>
    </row>
    <row r="305" spans="1:13" s="23" customFormat="1">
      <c r="A305" s="22"/>
      <c r="B305" s="6"/>
      <c r="C305" s="1"/>
      <c r="D305" s="1"/>
      <c r="E305" s="1"/>
      <c r="F305" s="6"/>
      <c r="G305" s="6"/>
      <c r="H305" s="6"/>
      <c r="I305" s="6"/>
      <c r="J305" s="2"/>
      <c r="K305" s="2"/>
      <c r="L305" s="2"/>
      <c r="M305" s="15"/>
    </row>
    <row r="306" spans="1:13" s="23" customFormat="1">
      <c r="A306" s="22"/>
      <c r="B306" s="6"/>
      <c r="C306" s="1"/>
      <c r="D306" s="1"/>
      <c r="E306" s="1"/>
      <c r="F306" s="6"/>
      <c r="G306" s="6"/>
      <c r="H306" s="6"/>
      <c r="I306" s="6"/>
      <c r="J306" s="2"/>
      <c r="K306" s="2"/>
      <c r="L306" s="2"/>
      <c r="M306" s="15"/>
    </row>
    <row r="307" spans="1:13" s="23" customFormat="1">
      <c r="A307" s="22"/>
      <c r="B307" s="6"/>
      <c r="C307" s="1"/>
      <c r="D307" s="1"/>
      <c r="E307" s="1"/>
      <c r="F307" s="6"/>
      <c r="G307" s="6"/>
      <c r="H307" s="6"/>
      <c r="I307" s="6"/>
      <c r="J307" s="2"/>
      <c r="K307" s="2"/>
      <c r="L307" s="2"/>
      <c r="M307" s="15"/>
    </row>
    <row r="308" spans="1:13" s="23" customFormat="1">
      <c r="A308" s="22"/>
      <c r="B308" s="6"/>
      <c r="C308" s="1"/>
      <c r="D308" s="1"/>
      <c r="E308" s="1"/>
      <c r="F308" s="6"/>
      <c r="G308" s="6"/>
      <c r="H308" s="6"/>
      <c r="I308" s="6"/>
      <c r="J308" s="2"/>
      <c r="K308" s="2"/>
      <c r="L308" s="2"/>
      <c r="M308" s="15"/>
    </row>
    <row r="309" spans="1:13" s="23" customFormat="1">
      <c r="A309" s="22"/>
      <c r="B309" s="6"/>
      <c r="C309" s="1"/>
      <c r="D309" s="1"/>
      <c r="E309" s="1"/>
      <c r="F309" s="6"/>
      <c r="G309" s="6"/>
      <c r="H309" s="6"/>
      <c r="I309" s="6"/>
      <c r="J309" s="2"/>
      <c r="K309" s="2"/>
      <c r="L309" s="2"/>
      <c r="M309" s="15"/>
    </row>
    <row r="310" spans="1:13" s="23" customFormat="1">
      <c r="A310" s="22"/>
      <c r="B310" s="6"/>
      <c r="C310" s="1"/>
      <c r="D310" s="1"/>
      <c r="E310" s="1"/>
      <c r="F310" s="6"/>
      <c r="G310" s="6"/>
      <c r="H310" s="6"/>
      <c r="I310" s="6"/>
      <c r="J310" s="2"/>
      <c r="K310" s="2"/>
      <c r="L310" s="2"/>
      <c r="M310" s="15"/>
    </row>
    <row r="311" spans="1:13" s="23" customFormat="1">
      <c r="A311" s="22"/>
      <c r="B311" s="6"/>
      <c r="C311" s="1"/>
      <c r="D311" s="1"/>
      <c r="E311" s="1"/>
      <c r="F311" s="6"/>
      <c r="G311" s="6"/>
      <c r="H311" s="6"/>
      <c r="I311" s="6"/>
      <c r="J311" s="2"/>
      <c r="K311" s="2"/>
      <c r="L311" s="2"/>
      <c r="M311" s="15"/>
    </row>
    <row r="312" spans="1:13" s="23" customFormat="1">
      <c r="A312" s="22"/>
      <c r="B312" s="6"/>
      <c r="C312" s="1"/>
      <c r="D312" s="1"/>
      <c r="E312" s="1"/>
      <c r="F312" s="6"/>
      <c r="G312" s="6"/>
      <c r="H312" s="6"/>
      <c r="I312" s="6"/>
      <c r="J312" s="2"/>
      <c r="K312" s="2"/>
      <c r="L312" s="2"/>
      <c r="M312" s="15"/>
    </row>
    <row r="313" spans="1:13" s="23" customFormat="1">
      <c r="A313" s="22"/>
      <c r="B313" s="6"/>
      <c r="C313" s="1"/>
      <c r="D313" s="1"/>
      <c r="E313" s="1"/>
      <c r="F313" s="6"/>
      <c r="G313" s="6"/>
      <c r="H313" s="6"/>
      <c r="I313" s="6"/>
      <c r="J313" s="2"/>
      <c r="K313" s="2"/>
      <c r="L313" s="2"/>
      <c r="M313" s="15"/>
    </row>
    <row r="314" spans="1:13" s="23" customFormat="1">
      <c r="A314" s="22"/>
      <c r="B314" s="6"/>
      <c r="C314" s="1"/>
      <c r="D314" s="1"/>
      <c r="E314" s="1"/>
      <c r="F314" s="6"/>
      <c r="G314" s="6"/>
      <c r="H314" s="6"/>
      <c r="I314" s="6"/>
      <c r="J314" s="2"/>
      <c r="K314" s="2"/>
      <c r="L314" s="2"/>
      <c r="M314" s="15"/>
    </row>
    <row r="315" spans="1:13" s="23" customFormat="1">
      <c r="A315" s="22"/>
      <c r="B315" s="6"/>
      <c r="C315" s="1"/>
      <c r="D315" s="1"/>
      <c r="E315" s="1"/>
      <c r="F315" s="6"/>
      <c r="G315" s="6"/>
      <c r="H315" s="6"/>
      <c r="I315" s="6"/>
      <c r="J315" s="2"/>
      <c r="K315" s="2"/>
      <c r="L315" s="2"/>
      <c r="M315" s="15"/>
    </row>
    <row r="316" spans="1:13" s="23" customFormat="1">
      <c r="A316" s="22"/>
      <c r="B316" s="6"/>
      <c r="C316" s="1"/>
      <c r="D316" s="1"/>
      <c r="E316" s="1"/>
      <c r="F316" s="6"/>
      <c r="G316" s="6"/>
      <c r="H316" s="6"/>
      <c r="I316" s="6"/>
      <c r="J316" s="2"/>
      <c r="K316" s="2"/>
      <c r="L316" s="2"/>
      <c r="M316" s="15"/>
    </row>
    <row r="317" spans="1:13" s="23" customFormat="1">
      <c r="A317" s="22"/>
      <c r="B317" s="6"/>
      <c r="C317" s="1"/>
      <c r="D317" s="1"/>
      <c r="E317" s="1"/>
      <c r="F317" s="6"/>
      <c r="G317" s="6"/>
      <c r="H317" s="6"/>
      <c r="I317" s="6"/>
      <c r="J317" s="2"/>
      <c r="K317" s="2"/>
      <c r="L317" s="2"/>
      <c r="M317" s="15"/>
    </row>
    <row r="318" spans="1:13" s="23" customFormat="1">
      <c r="A318" s="22"/>
      <c r="B318" s="6"/>
      <c r="C318" s="1"/>
      <c r="D318" s="1"/>
      <c r="E318" s="1"/>
      <c r="F318" s="6"/>
      <c r="G318" s="6"/>
      <c r="H318" s="6"/>
      <c r="I318" s="6"/>
      <c r="J318" s="2"/>
      <c r="K318" s="2"/>
      <c r="L318" s="2"/>
      <c r="M318" s="15"/>
    </row>
    <row r="319" spans="1:13" s="23" customFormat="1">
      <c r="A319" s="22"/>
      <c r="B319" s="6"/>
      <c r="C319" s="1"/>
      <c r="D319" s="1"/>
      <c r="E319" s="1"/>
      <c r="F319" s="6"/>
      <c r="G319" s="6"/>
      <c r="H319" s="6"/>
      <c r="I319" s="6"/>
      <c r="J319" s="2"/>
      <c r="K319" s="2"/>
      <c r="L319" s="2"/>
      <c r="M319" s="15"/>
    </row>
    <row r="320" spans="1:13" s="23" customFormat="1">
      <c r="A320" s="22"/>
      <c r="B320" s="6"/>
      <c r="C320" s="1"/>
      <c r="D320" s="1"/>
      <c r="E320" s="1"/>
      <c r="F320" s="6"/>
      <c r="G320" s="6"/>
      <c r="H320" s="6"/>
      <c r="I320" s="6"/>
      <c r="J320" s="2"/>
      <c r="K320" s="2"/>
      <c r="L320" s="2"/>
      <c r="M320" s="15"/>
    </row>
    <row r="321" spans="1:13" s="23" customFormat="1">
      <c r="A321" s="22"/>
      <c r="B321" s="6"/>
      <c r="C321" s="1"/>
      <c r="D321" s="1"/>
      <c r="E321" s="1"/>
      <c r="F321" s="6"/>
      <c r="G321" s="6"/>
      <c r="H321" s="6"/>
      <c r="I321" s="6"/>
      <c r="J321" s="2"/>
      <c r="K321" s="2"/>
      <c r="L321" s="2"/>
      <c r="M321" s="15"/>
    </row>
    <row r="322" spans="1:13" s="23" customFormat="1">
      <c r="A322" s="22"/>
      <c r="B322" s="6"/>
      <c r="C322" s="1"/>
      <c r="D322" s="1"/>
      <c r="E322" s="1"/>
      <c r="F322" s="6"/>
      <c r="G322" s="6"/>
      <c r="H322" s="6"/>
      <c r="I322" s="6"/>
      <c r="J322" s="2"/>
      <c r="K322" s="2"/>
      <c r="L322" s="2"/>
      <c r="M322" s="15"/>
    </row>
    <row r="323" spans="1:13" s="23" customFormat="1">
      <c r="A323" s="22"/>
      <c r="B323" s="6"/>
      <c r="C323" s="1"/>
      <c r="D323" s="1"/>
      <c r="E323" s="1"/>
      <c r="F323" s="6"/>
      <c r="G323" s="6"/>
      <c r="H323" s="6"/>
      <c r="I323" s="6"/>
      <c r="J323" s="2"/>
      <c r="K323" s="2"/>
      <c r="L323" s="2"/>
      <c r="M323" s="15"/>
    </row>
    <row r="324" spans="1:13" s="23" customFormat="1">
      <c r="A324" s="22"/>
      <c r="B324" s="6"/>
      <c r="C324" s="1"/>
      <c r="D324" s="1"/>
      <c r="E324" s="1"/>
      <c r="F324" s="6"/>
      <c r="G324" s="6"/>
      <c r="H324" s="6"/>
      <c r="I324" s="6"/>
      <c r="J324" s="2"/>
      <c r="K324" s="2"/>
      <c r="L324" s="2"/>
      <c r="M324" s="15"/>
    </row>
    <row r="325" spans="1:13" s="23" customFormat="1">
      <c r="A325" s="22"/>
      <c r="B325" s="6"/>
      <c r="C325" s="1"/>
      <c r="D325" s="1"/>
      <c r="E325" s="1"/>
      <c r="F325" s="6"/>
      <c r="G325" s="6"/>
      <c r="H325" s="6"/>
      <c r="I325" s="6"/>
      <c r="J325" s="2"/>
      <c r="K325" s="2"/>
      <c r="L325" s="2"/>
      <c r="M325" s="15"/>
    </row>
    <row r="326" spans="1:13" s="23" customFormat="1">
      <c r="A326" s="22"/>
      <c r="B326" s="6"/>
      <c r="C326" s="1"/>
      <c r="D326" s="1"/>
      <c r="E326" s="1"/>
      <c r="F326" s="6"/>
      <c r="G326" s="6"/>
      <c r="H326" s="6"/>
      <c r="I326" s="6"/>
      <c r="J326" s="2"/>
      <c r="K326" s="2"/>
      <c r="L326" s="2"/>
      <c r="M326" s="15"/>
    </row>
    <row r="327" spans="1:13" s="23" customFormat="1">
      <c r="A327" s="22"/>
      <c r="B327" s="6"/>
      <c r="C327" s="1"/>
      <c r="D327" s="1"/>
      <c r="E327" s="1"/>
      <c r="F327" s="6"/>
      <c r="G327" s="6"/>
      <c r="H327" s="6"/>
      <c r="I327" s="6"/>
      <c r="J327" s="2"/>
      <c r="K327" s="2"/>
      <c r="L327" s="2"/>
      <c r="M327" s="15"/>
    </row>
    <row r="328" spans="1:13" s="23" customFormat="1">
      <c r="A328" s="22"/>
      <c r="B328" s="6"/>
      <c r="C328" s="1"/>
      <c r="D328" s="1"/>
      <c r="E328" s="1"/>
      <c r="F328" s="6"/>
      <c r="G328" s="6"/>
      <c r="H328" s="6"/>
      <c r="I328" s="6"/>
      <c r="J328" s="2"/>
      <c r="K328" s="2"/>
      <c r="L328" s="2"/>
      <c r="M328" s="15"/>
    </row>
    <row r="329" spans="1:13" s="23" customFormat="1">
      <c r="A329" s="22"/>
      <c r="B329" s="6"/>
      <c r="C329" s="1"/>
      <c r="D329" s="1"/>
      <c r="E329" s="1"/>
      <c r="F329" s="6"/>
      <c r="G329" s="6"/>
      <c r="H329" s="6"/>
      <c r="I329" s="6"/>
      <c r="J329" s="2"/>
      <c r="K329" s="2"/>
      <c r="L329" s="2"/>
      <c r="M329" s="15"/>
    </row>
    <row r="330" spans="1:13" s="23" customFormat="1">
      <c r="A330" s="22"/>
      <c r="B330" s="6"/>
      <c r="C330" s="1"/>
      <c r="D330" s="1"/>
      <c r="E330" s="1"/>
      <c r="F330" s="6"/>
      <c r="G330" s="6"/>
      <c r="H330" s="6"/>
      <c r="I330" s="6"/>
      <c r="J330" s="2"/>
      <c r="K330" s="2"/>
      <c r="L330" s="2"/>
      <c r="M330" s="15"/>
    </row>
    <row r="331" spans="1:13" s="23" customFormat="1">
      <c r="A331" s="22"/>
      <c r="B331" s="6"/>
      <c r="C331" s="1"/>
      <c r="D331" s="1"/>
      <c r="E331" s="1"/>
      <c r="F331" s="6"/>
      <c r="G331" s="6"/>
      <c r="H331" s="6"/>
      <c r="I331" s="6"/>
      <c r="J331" s="2"/>
      <c r="K331" s="2"/>
      <c r="L331" s="2"/>
      <c r="M331" s="15"/>
    </row>
    <row r="332" spans="1:13" s="23" customFormat="1">
      <c r="A332" s="22"/>
      <c r="B332" s="6"/>
      <c r="C332" s="1"/>
      <c r="D332" s="1"/>
      <c r="E332" s="1"/>
      <c r="F332" s="6"/>
      <c r="G332" s="6"/>
      <c r="H332" s="6"/>
      <c r="I332" s="6"/>
      <c r="J332" s="2"/>
      <c r="K332" s="2"/>
      <c r="L332" s="2"/>
      <c r="M332" s="15"/>
    </row>
    <row r="333" spans="1:13" s="23" customFormat="1">
      <c r="A333" s="22"/>
      <c r="B333" s="6"/>
      <c r="C333" s="1"/>
      <c r="D333" s="1"/>
      <c r="E333" s="1"/>
      <c r="F333" s="6"/>
      <c r="G333" s="6"/>
      <c r="H333" s="6"/>
      <c r="I333" s="6"/>
      <c r="J333" s="2"/>
      <c r="K333" s="2"/>
      <c r="L333" s="2"/>
      <c r="M333" s="15"/>
    </row>
    <row r="334" spans="1:13" s="23" customFormat="1">
      <c r="A334" s="22"/>
      <c r="B334" s="6"/>
      <c r="C334" s="1"/>
      <c r="D334" s="1"/>
      <c r="E334" s="1"/>
      <c r="F334" s="6"/>
      <c r="G334" s="6"/>
      <c r="H334" s="6"/>
      <c r="I334" s="6"/>
      <c r="J334" s="2"/>
      <c r="K334" s="2"/>
      <c r="L334" s="2"/>
      <c r="M334" s="15"/>
    </row>
    <row r="335" spans="1:13" s="23" customFormat="1">
      <c r="A335" s="22"/>
      <c r="B335" s="6"/>
      <c r="C335" s="1"/>
      <c r="D335" s="1"/>
      <c r="E335" s="1"/>
      <c r="F335" s="6"/>
      <c r="G335" s="6"/>
      <c r="H335" s="6"/>
      <c r="I335" s="6"/>
      <c r="J335" s="2"/>
      <c r="K335" s="2"/>
      <c r="L335" s="2"/>
      <c r="M335" s="15"/>
    </row>
    <row r="336" spans="1:13" s="23" customFormat="1">
      <c r="A336" s="22"/>
      <c r="B336" s="6"/>
      <c r="C336" s="1"/>
      <c r="D336" s="1"/>
      <c r="E336" s="1"/>
      <c r="F336" s="6"/>
      <c r="G336" s="6"/>
      <c r="H336" s="6"/>
      <c r="I336" s="6"/>
      <c r="J336" s="2"/>
      <c r="K336" s="2"/>
      <c r="L336" s="2"/>
      <c r="M336" s="15"/>
    </row>
    <row r="337" spans="1:13" s="23" customFormat="1">
      <c r="A337" s="22"/>
      <c r="B337" s="6"/>
      <c r="C337" s="1"/>
      <c r="D337" s="1"/>
      <c r="E337" s="1"/>
      <c r="F337" s="6"/>
      <c r="G337" s="6"/>
      <c r="H337" s="6"/>
      <c r="I337" s="6"/>
      <c r="J337" s="2"/>
      <c r="K337" s="2"/>
      <c r="L337" s="2"/>
      <c r="M337" s="15"/>
    </row>
    <row r="338" spans="1:13" s="23" customFormat="1">
      <c r="A338" s="22"/>
      <c r="B338" s="6"/>
      <c r="C338" s="1"/>
      <c r="D338" s="1"/>
      <c r="E338" s="1"/>
      <c r="F338" s="6"/>
      <c r="G338" s="6"/>
      <c r="H338" s="6"/>
      <c r="I338" s="6"/>
      <c r="J338" s="2"/>
      <c r="K338" s="2"/>
      <c r="L338" s="2"/>
      <c r="M338" s="15"/>
    </row>
    <row r="339" spans="1:13" s="23" customFormat="1">
      <c r="A339" s="22"/>
      <c r="B339" s="6"/>
      <c r="C339" s="1"/>
      <c r="D339" s="1"/>
      <c r="E339" s="1"/>
      <c r="F339" s="6"/>
      <c r="G339" s="6"/>
      <c r="H339" s="6"/>
      <c r="I339" s="6"/>
      <c r="J339" s="2"/>
      <c r="K339" s="2"/>
      <c r="L339" s="2"/>
      <c r="M339" s="15"/>
    </row>
    <row r="340" spans="1:13" s="23" customFormat="1">
      <c r="A340" s="22"/>
      <c r="B340" s="6"/>
      <c r="C340" s="1"/>
      <c r="D340" s="1"/>
      <c r="E340" s="1"/>
      <c r="F340" s="6"/>
      <c r="G340" s="6"/>
      <c r="H340" s="6"/>
      <c r="I340" s="6"/>
      <c r="J340" s="2"/>
      <c r="K340" s="2"/>
      <c r="L340" s="2"/>
      <c r="M340" s="15"/>
    </row>
    <row r="341" spans="1:13" s="23" customFormat="1">
      <c r="A341" s="22"/>
      <c r="B341" s="6"/>
      <c r="C341" s="1"/>
      <c r="D341" s="1"/>
      <c r="E341" s="1"/>
      <c r="F341" s="6"/>
      <c r="G341" s="6"/>
      <c r="H341" s="6"/>
      <c r="I341" s="6"/>
      <c r="J341" s="2"/>
      <c r="K341" s="2"/>
      <c r="L341" s="2"/>
      <c r="M341" s="15"/>
    </row>
    <row r="342" spans="1:13" s="23" customFormat="1">
      <c r="A342" s="22"/>
      <c r="B342" s="6"/>
      <c r="C342" s="1"/>
      <c r="D342" s="1"/>
      <c r="E342" s="1"/>
      <c r="F342" s="6"/>
      <c r="G342" s="6"/>
      <c r="H342" s="6"/>
      <c r="I342" s="6"/>
      <c r="J342" s="2"/>
      <c r="K342" s="2"/>
      <c r="L342" s="2"/>
      <c r="M342" s="15"/>
    </row>
    <row r="343" spans="1:13" s="23" customFormat="1">
      <c r="A343" s="22"/>
      <c r="B343" s="6"/>
      <c r="C343" s="1"/>
      <c r="D343" s="1"/>
      <c r="E343" s="1"/>
      <c r="F343" s="6"/>
      <c r="G343" s="6"/>
      <c r="H343" s="6"/>
      <c r="I343" s="6"/>
      <c r="J343" s="2"/>
      <c r="K343" s="2"/>
      <c r="L343" s="2"/>
      <c r="M343" s="15"/>
    </row>
    <row r="344" spans="1:13" s="23" customFormat="1">
      <c r="A344" s="22"/>
      <c r="B344" s="6"/>
      <c r="C344" s="1"/>
      <c r="D344" s="1"/>
      <c r="E344" s="1"/>
      <c r="F344" s="6"/>
      <c r="G344" s="6"/>
      <c r="H344" s="6"/>
      <c r="I344" s="6"/>
      <c r="J344" s="2"/>
      <c r="K344" s="2"/>
      <c r="L344" s="2"/>
      <c r="M344" s="15"/>
    </row>
    <row r="345" spans="1:13" s="23" customFormat="1">
      <c r="A345" s="22"/>
      <c r="B345" s="6"/>
      <c r="C345" s="1"/>
      <c r="D345" s="1"/>
      <c r="E345" s="1"/>
      <c r="F345" s="6"/>
      <c r="G345" s="6"/>
      <c r="H345" s="6"/>
      <c r="I345" s="6"/>
      <c r="J345" s="2"/>
      <c r="K345" s="2"/>
      <c r="L345" s="2"/>
      <c r="M345" s="15"/>
    </row>
    <row r="346" spans="1:13" s="23" customFormat="1">
      <c r="A346" s="22"/>
      <c r="B346" s="6"/>
      <c r="C346" s="1"/>
      <c r="D346" s="1"/>
      <c r="E346" s="1"/>
      <c r="F346" s="6"/>
      <c r="G346" s="6"/>
      <c r="H346" s="6"/>
      <c r="I346" s="6"/>
      <c r="J346" s="2"/>
      <c r="K346" s="2"/>
      <c r="L346" s="2"/>
      <c r="M346" s="15"/>
    </row>
    <row r="347" spans="1:13" s="23" customFormat="1">
      <c r="A347" s="22"/>
      <c r="B347" s="6"/>
      <c r="C347" s="1"/>
      <c r="D347" s="1"/>
      <c r="E347" s="1"/>
      <c r="F347" s="6"/>
      <c r="G347" s="6"/>
      <c r="H347" s="6"/>
      <c r="I347" s="6"/>
      <c r="J347" s="2"/>
      <c r="K347" s="2"/>
      <c r="L347" s="2"/>
      <c r="M347" s="15"/>
    </row>
    <row r="348" spans="1:13" s="23" customFormat="1">
      <c r="A348" s="22"/>
      <c r="B348" s="6"/>
      <c r="C348" s="1"/>
      <c r="D348" s="1"/>
      <c r="E348" s="1"/>
      <c r="F348" s="6"/>
      <c r="G348" s="6"/>
      <c r="H348" s="6"/>
      <c r="I348" s="6"/>
      <c r="J348" s="2"/>
      <c r="K348" s="2"/>
      <c r="L348" s="2"/>
      <c r="M348" s="15"/>
    </row>
    <row r="349" spans="1:13" s="23" customFormat="1">
      <c r="A349" s="22"/>
      <c r="B349" s="6"/>
      <c r="C349" s="1"/>
      <c r="D349" s="1"/>
      <c r="E349" s="1"/>
      <c r="F349" s="6"/>
      <c r="G349" s="6"/>
      <c r="H349" s="6"/>
      <c r="I349" s="6"/>
      <c r="J349" s="2"/>
      <c r="K349" s="2"/>
      <c r="L349" s="2"/>
      <c r="M349" s="15"/>
    </row>
    <row r="350" spans="1:13" s="23" customFormat="1">
      <c r="A350" s="22"/>
      <c r="B350" s="6"/>
      <c r="C350" s="1"/>
      <c r="D350" s="1"/>
      <c r="E350" s="1"/>
      <c r="F350" s="6"/>
      <c r="G350" s="6"/>
      <c r="H350" s="6"/>
      <c r="I350" s="6"/>
      <c r="J350" s="2"/>
      <c r="K350" s="2"/>
      <c r="L350" s="2"/>
      <c r="M350" s="15"/>
    </row>
    <row r="351" spans="1:13" s="23" customFormat="1">
      <c r="A351" s="22"/>
      <c r="B351" s="6"/>
      <c r="C351" s="1"/>
      <c r="D351" s="1"/>
      <c r="E351" s="1"/>
      <c r="F351" s="6"/>
      <c r="G351" s="6"/>
      <c r="H351" s="6"/>
      <c r="I351" s="6"/>
      <c r="J351" s="2"/>
      <c r="K351" s="2"/>
      <c r="L351" s="2"/>
      <c r="M351" s="15"/>
    </row>
    <row r="352" spans="1:13" s="23" customFormat="1">
      <c r="A352" s="22"/>
      <c r="B352" s="6"/>
      <c r="C352" s="1"/>
      <c r="D352" s="1"/>
      <c r="E352" s="1"/>
      <c r="F352" s="6"/>
      <c r="G352" s="6"/>
      <c r="H352" s="6"/>
      <c r="I352" s="6"/>
      <c r="J352" s="2"/>
      <c r="K352" s="2"/>
      <c r="L352" s="2"/>
      <c r="M352" s="15"/>
    </row>
    <row r="353" spans="1:13" s="23" customFormat="1">
      <c r="A353" s="22"/>
      <c r="B353" s="6"/>
      <c r="C353" s="1"/>
      <c r="D353" s="1"/>
      <c r="E353" s="1"/>
      <c r="F353" s="6"/>
      <c r="G353" s="6"/>
      <c r="H353" s="6"/>
      <c r="I353" s="6"/>
      <c r="J353" s="2"/>
      <c r="K353" s="2"/>
      <c r="L353" s="2"/>
      <c r="M353" s="15"/>
    </row>
    <row r="354" spans="1:13" s="23" customFormat="1">
      <c r="A354" s="22"/>
      <c r="B354" s="6"/>
      <c r="C354" s="1"/>
      <c r="D354" s="1"/>
      <c r="E354" s="1"/>
      <c r="F354" s="6"/>
      <c r="G354" s="6"/>
      <c r="H354" s="6"/>
      <c r="I354" s="6"/>
      <c r="J354" s="2"/>
      <c r="K354" s="2"/>
      <c r="L354" s="2"/>
      <c r="M354" s="15"/>
    </row>
    <row r="355" spans="1:13" s="23" customFormat="1">
      <c r="A355" s="22"/>
      <c r="B355" s="6"/>
      <c r="C355" s="1"/>
      <c r="D355" s="1"/>
      <c r="E355" s="1"/>
      <c r="F355" s="6"/>
      <c r="G355" s="6"/>
      <c r="H355" s="6"/>
      <c r="I355" s="6"/>
      <c r="J355" s="2"/>
      <c r="K355" s="2"/>
      <c r="L355" s="2"/>
      <c r="M355" s="15"/>
    </row>
    <row r="356" spans="1:13" s="23" customFormat="1">
      <c r="A356" s="22"/>
      <c r="B356" s="6"/>
      <c r="C356" s="1"/>
      <c r="D356" s="1"/>
      <c r="E356" s="1"/>
      <c r="F356" s="6"/>
      <c r="G356" s="6"/>
      <c r="H356" s="6"/>
      <c r="I356" s="6"/>
      <c r="J356" s="2"/>
      <c r="K356" s="2"/>
      <c r="L356" s="2"/>
      <c r="M356" s="15"/>
    </row>
    <row r="357" spans="1:13" s="23" customFormat="1">
      <c r="A357" s="22"/>
      <c r="B357" s="6"/>
      <c r="C357" s="1"/>
      <c r="D357" s="1"/>
      <c r="E357" s="1"/>
      <c r="F357" s="6"/>
      <c r="G357" s="6"/>
      <c r="H357" s="6"/>
      <c r="I357" s="6"/>
      <c r="J357" s="2"/>
      <c r="K357" s="2"/>
      <c r="L357" s="2"/>
      <c r="M357" s="15"/>
    </row>
    <row r="358" spans="1:13" s="23" customFormat="1">
      <c r="A358" s="22"/>
      <c r="B358" s="6"/>
      <c r="C358" s="1"/>
      <c r="D358" s="1"/>
      <c r="E358" s="1"/>
      <c r="F358" s="6"/>
      <c r="G358" s="6"/>
      <c r="H358" s="6"/>
      <c r="I358" s="6"/>
      <c r="J358" s="2"/>
      <c r="K358" s="2"/>
      <c r="L358" s="2"/>
      <c r="M358" s="15"/>
    </row>
    <row r="359" spans="1:13" s="23" customFormat="1">
      <c r="A359" s="22"/>
      <c r="B359" s="6"/>
      <c r="C359" s="1"/>
      <c r="D359" s="1"/>
      <c r="E359" s="1"/>
      <c r="F359" s="6"/>
      <c r="G359" s="6"/>
      <c r="H359" s="6"/>
      <c r="I359" s="6"/>
      <c r="J359" s="2"/>
      <c r="K359" s="2"/>
      <c r="L359" s="2"/>
      <c r="M359" s="15"/>
    </row>
    <row r="360" spans="1:13" s="23" customFormat="1">
      <c r="A360" s="22"/>
      <c r="B360" s="6"/>
      <c r="C360" s="1"/>
      <c r="D360" s="1"/>
      <c r="E360" s="1"/>
      <c r="F360" s="6"/>
      <c r="G360" s="6"/>
      <c r="H360" s="6"/>
      <c r="I360" s="6"/>
      <c r="J360" s="2"/>
      <c r="K360" s="2"/>
      <c r="L360" s="2"/>
      <c r="M360" s="15"/>
    </row>
    <row r="361" spans="1:13" s="23" customFormat="1">
      <c r="A361" s="22"/>
      <c r="B361" s="6"/>
      <c r="C361" s="1"/>
      <c r="D361" s="1"/>
      <c r="E361" s="1"/>
      <c r="F361" s="6"/>
      <c r="G361" s="6"/>
      <c r="H361" s="6"/>
      <c r="I361" s="6"/>
      <c r="J361" s="2"/>
      <c r="K361" s="2"/>
      <c r="L361" s="2"/>
      <c r="M361" s="15"/>
    </row>
    <row r="362" spans="1:13" s="23" customFormat="1">
      <c r="A362" s="22"/>
      <c r="B362" s="6"/>
      <c r="C362" s="1"/>
      <c r="D362" s="1"/>
      <c r="E362" s="1"/>
      <c r="F362" s="6"/>
      <c r="G362" s="6"/>
      <c r="H362" s="6"/>
      <c r="I362" s="6"/>
      <c r="J362" s="2"/>
      <c r="K362" s="2"/>
      <c r="L362" s="2"/>
      <c r="M362" s="15"/>
    </row>
    <row r="363" spans="1:13" s="23" customFormat="1">
      <c r="A363" s="22"/>
      <c r="B363" s="6"/>
      <c r="C363" s="1"/>
      <c r="D363" s="1"/>
      <c r="E363" s="1"/>
      <c r="F363" s="6"/>
      <c r="G363" s="6"/>
      <c r="H363" s="6"/>
      <c r="I363" s="6"/>
      <c r="J363" s="2"/>
      <c r="K363" s="2"/>
      <c r="L363" s="2"/>
      <c r="M363" s="15"/>
    </row>
    <row r="364" spans="1:13" s="23" customFormat="1">
      <c r="A364" s="22"/>
      <c r="B364" s="6"/>
      <c r="C364" s="1"/>
      <c r="D364" s="1"/>
      <c r="E364" s="1"/>
      <c r="F364" s="6"/>
      <c r="G364" s="6"/>
      <c r="H364" s="6"/>
      <c r="I364" s="6"/>
      <c r="J364" s="2"/>
      <c r="K364" s="2"/>
      <c r="L364" s="2"/>
      <c r="M364" s="15"/>
    </row>
    <row r="365" spans="1:13" s="23" customFormat="1">
      <c r="A365" s="22"/>
      <c r="B365" s="6"/>
      <c r="C365" s="1"/>
      <c r="D365" s="1"/>
      <c r="E365" s="1"/>
      <c r="F365" s="6"/>
      <c r="G365" s="6"/>
      <c r="H365" s="6"/>
      <c r="I365" s="6"/>
      <c r="J365" s="2"/>
      <c r="K365" s="2"/>
      <c r="L365" s="2"/>
      <c r="M365" s="15"/>
    </row>
    <row r="366" spans="1:13" s="23" customFormat="1">
      <c r="A366" s="22"/>
      <c r="B366" s="6"/>
      <c r="C366" s="1"/>
      <c r="D366" s="1"/>
      <c r="E366" s="1"/>
      <c r="F366" s="6"/>
      <c r="G366" s="6"/>
      <c r="H366" s="6"/>
      <c r="I366" s="6"/>
      <c r="J366" s="2"/>
      <c r="K366" s="2"/>
      <c r="L366" s="2"/>
      <c r="M366" s="15"/>
    </row>
    <row r="367" spans="1:13" s="23" customFormat="1">
      <c r="A367" s="22"/>
      <c r="B367" s="6"/>
      <c r="C367" s="1"/>
      <c r="D367" s="1"/>
      <c r="E367" s="1"/>
      <c r="F367" s="6"/>
      <c r="G367" s="6"/>
      <c r="H367" s="6"/>
      <c r="I367" s="6"/>
      <c r="J367" s="2"/>
      <c r="K367" s="2"/>
      <c r="L367" s="2"/>
      <c r="M367" s="15"/>
    </row>
    <row r="368" spans="1:13" s="23" customFormat="1">
      <c r="A368" s="22"/>
      <c r="B368" s="6"/>
      <c r="C368" s="1"/>
      <c r="D368" s="1"/>
      <c r="E368" s="1"/>
      <c r="F368" s="6"/>
      <c r="G368" s="6"/>
      <c r="H368" s="6"/>
      <c r="I368" s="6"/>
      <c r="J368" s="2"/>
      <c r="K368" s="2"/>
      <c r="L368" s="2"/>
      <c r="M368" s="15"/>
    </row>
    <row r="369" spans="1:13" s="23" customFormat="1">
      <c r="A369" s="22"/>
      <c r="B369" s="6"/>
      <c r="C369" s="1"/>
      <c r="D369" s="1"/>
      <c r="E369" s="1"/>
      <c r="F369" s="6"/>
      <c r="G369" s="6"/>
      <c r="H369" s="6"/>
      <c r="I369" s="6"/>
      <c r="J369" s="2"/>
      <c r="K369" s="2"/>
      <c r="L369" s="2"/>
      <c r="M369" s="15"/>
    </row>
    <row r="370" spans="1:13" s="23" customFormat="1">
      <c r="A370" s="22"/>
      <c r="B370" s="6"/>
      <c r="C370" s="1"/>
      <c r="D370" s="1"/>
      <c r="E370" s="1"/>
      <c r="F370" s="6"/>
      <c r="G370" s="6"/>
      <c r="H370" s="6"/>
      <c r="I370" s="6"/>
      <c r="J370" s="2"/>
      <c r="K370" s="2"/>
      <c r="L370" s="2"/>
      <c r="M370" s="15"/>
    </row>
    <row r="371" spans="1:13" s="23" customFormat="1">
      <c r="A371" s="22"/>
      <c r="B371" s="6"/>
      <c r="C371" s="1"/>
      <c r="D371" s="1"/>
      <c r="E371" s="1"/>
      <c r="F371" s="6"/>
      <c r="G371" s="6"/>
      <c r="H371" s="6"/>
      <c r="I371" s="6"/>
      <c r="J371" s="2"/>
      <c r="K371" s="2"/>
      <c r="L371" s="2"/>
      <c r="M371" s="15"/>
    </row>
    <row r="372" spans="1:13" s="23" customFormat="1">
      <c r="A372" s="22"/>
      <c r="B372" s="6"/>
      <c r="C372" s="1"/>
      <c r="D372" s="1"/>
      <c r="E372" s="1"/>
      <c r="F372" s="6"/>
      <c r="G372" s="6"/>
      <c r="H372" s="6"/>
      <c r="I372" s="6"/>
      <c r="J372" s="2"/>
      <c r="K372" s="2"/>
      <c r="L372" s="2"/>
      <c r="M372" s="15"/>
    </row>
    <row r="373" spans="1:13" s="23" customFormat="1">
      <c r="A373" s="22"/>
      <c r="B373" s="6"/>
      <c r="C373" s="1"/>
      <c r="D373" s="1"/>
      <c r="E373" s="1"/>
      <c r="F373" s="6"/>
      <c r="G373" s="6"/>
      <c r="H373" s="6"/>
      <c r="I373" s="6"/>
      <c r="J373" s="2"/>
      <c r="K373" s="2"/>
      <c r="L373" s="2"/>
      <c r="M373" s="15"/>
    </row>
    <row r="374" spans="1:13" s="23" customFormat="1">
      <c r="A374" s="22"/>
      <c r="B374" s="6"/>
      <c r="C374" s="1"/>
      <c r="D374" s="1"/>
      <c r="E374" s="1"/>
      <c r="F374" s="6"/>
      <c r="G374" s="6"/>
      <c r="H374" s="6"/>
      <c r="I374" s="6"/>
      <c r="J374" s="2"/>
      <c r="K374" s="2"/>
      <c r="L374" s="2"/>
      <c r="M374" s="15"/>
    </row>
    <row r="375" spans="1:13" s="23" customFormat="1">
      <c r="A375" s="22"/>
      <c r="B375" s="6"/>
      <c r="C375" s="1"/>
      <c r="D375" s="1"/>
      <c r="E375" s="1"/>
      <c r="F375" s="6"/>
      <c r="G375" s="6"/>
      <c r="H375" s="6"/>
      <c r="I375" s="6"/>
      <c r="J375" s="2"/>
      <c r="K375" s="2"/>
      <c r="L375" s="2"/>
      <c r="M375" s="15"/>
    </row>
    <row r="376" spans="1:13" s="23" customFormat="1">
      <c r="A376" s="22"/>
      <c r="B376" s="6"/>
      <c r="C376" s="1"/>
      <c r="D376" s="1"/>
      <c r="E376" s="1"/>
      <c r="F376" s="6"/>
      <c r="G376" s="6"/>
      <c r="H376" s="6"/>
      <c r="I376" s="6"/>
      <c r="J376" s="2"/>
      <c r="K376" s="2"/>
      <c r="L376" s="2"/>
      <c r="M376" s="15"/>
    </row>
    <row r="377" spans="1:13" s="23" customFormat="1">
      <c r="A377" s="22"/>
      <c r="B377" s="6"/>
      <c r="C377" s="1"/>
      <c r="D377" s="1"/>
      <c r="E377" s="1"/>
      <c r="F377" s="6"/>
      <c r="G377" s="6"/>
      <c r="H377" s="6"/>
      <c r="I377" s="6"/>
      <c r="J377" s="2"/>
      <c r="K377" s="2"/>
      <c r="L377" s="2"/>
      <c r="M377" s="15"/>
    </row>
    <row r="378" spans="1:13" s="23" customFormat="1">
      <c r="A378" s="22"/>
      <c r="B378" s="6"/>
      <c r="C378" s="1"/>
      <c r="D378" s="1"/>
      <c r="E378" s="1"/>
      <c r="F378" s="6"/>
      <c r="G378" s="6"/>
      <c r="H378" s="6"/>
      <c r="I378" s="6"/>
      <c r="J378" s="2"/>
      <c r="K378" s="2"/>
      <c r="L378" s="2"/>
      <c r="M378" s="15"/>
    </row>
    <row r="379" spans="1:13" s="23" customFormat="1">
      <c r="A379" s="22"/>
      <c r="B379" s="6"/>
      <c r="C379" s="1"/>
      <c r="D379" s="1"/>
      <c r="E379" s="1"/>
      <c r="F379" s="6"/>
      <c r="G379" s="6"/>
      <c r="H379" s="6"/>
      <c r="I379" s="6"/>
      <c r="J379" s="2"/>
      <c r="K379" s="2"/>
      <c r="L379" s="2"/>
      <c r="M379" s="15"/>
    </row>
    <row r="380" spans="1:13" s="23" customFormat="1">
      <c r="A380" s="22"/>
      <c r="B380" s="6"/>
      <c r="C380" s="1"/>
      <c r="D380" s="1"/>
      <c r="E380" s="1"/>
      <c r="F380" s="6"/>
      <c r="G380" s="6"/>
      <c r="H380" s="6"/>
      <c r="I380" s="6"/>
      <c r="J380" s="2"/>
      <c r="K380" s="2"/>
      <c r="L380" s="2"/>
      <c r="M380" s="15"/>
    </row>
    <row r="381" spans="1:13" s="23" customFormat="1">
      <c r="A381" s="22"/>
      <c r="B381" s="6"/>
      <c r="C381" s="1"/>
      <c r="D381" s="1"/>
      <c r="E381" s="1"/>
      <c r="F381" s="6"/>
      <c r="G381" s="6"/>
      <c r="H381" s="6"/>
      <c r="I381" s="6"/>
      <c r="J381" s="2"/>
      <c r="K381" s="2"/>
      <c r="L381" s="2"/>
      <c r="M381" s="15"/>
    </row>
    <row r="382" spans="1:13" s="23" customFormat="1">
      <c r="A382" s="22"/>
      <c r="B382" s="6"/>
      <c r="C382" s="1"/>
      <c r="D382" s="1"/>
      <c r="E382" s="1"/>
      <c r="F382" s="6"/>
      <c r="G382" s="6"/>
      <c r="H382" s="6"/>
      <c r="I382" s="6"/>
      <c r="J382" s="2"/>
      <c r="K382" s="2"/>
      <c r="L382" s="2"/>
      <c r="M382" s="15"/>
    </row>
    <row r="383" spans="1:13" s="23" customFormat="1">
      <c r="A383" s="22"/>
      <c r="B383" s="6"/>
      <c r="C383" s="1"/>
      <c r="D383" s="1"/>
      <c r="E383" s="1"/>
      <c r="F383" s="6"/>
      <c r="G383" s="6"/>
      <c r="H383" s="6"/>
      <c r="I383" s="6"/>
      <c r="J383" s="2"/>
      <c r="K383" s="2"/>
      <c r="L383" s="2"/>
      <c r="M383" s="15"/>
    </row>
    <row r="384" spans="1:13" s="23" customFormat="1">
      <c r="A384" s="22"/>
      <c r="B384" s="6"/>
      <c r="C384" s="1"/>
      <c r="D384" s="1"/>
      <c r="E384" s="1"/>
      <c r="F384" s="6"/>
      <c r="G384" s="6"/>
      <c r="H384" s="6"/>
      <c r="I384" s="6"/>
      <c r="J384" s="2"/>
      <c r="K384" s="2"/>
      <c r="L384" s="2"/>
      <c r="M384" s="15"/>
    </row>
    <row r="385" spans="1:13" s="23" customFormat="1">
      <c r="A385" s="22"/>
      <c r="B385" s="6"/>
      <c r="C385" s="1"/>
      <c r="D385" s="1"/>
      <c r="E385" s="1"/>
      <c r="F385" s="6"/>
      <c r="G385" s="6"/>
      <c r="H385" s="6"/>
      <c r="I385" s="6"/>
      <c r="J385" s="2"/>
      <c r="K385" s="2"/>
      <c r="L385" s="2"/>
      <c r="M385" s="15"/>
    </row>
    <row r="386" spans="1:13" s="23" customFormat="1">
      <c r="A386" s="22"/>
      <c r="B386" s="6"/>
      <c r="C386" s="1"/>
      <c r="D386" s="1"/>
      <c r="E386" s="1"/>
      <c r="F386" s="6"/>
      <c r="G386" s="6"/>
      <c r="H386" s="6"/>
      <c r="I386" s="6"/>
      <c r="J386" s="2"/>
      <c r="K386" s="2"/>
      <c r="L386" s="2"/>
      <c r="M386" s="15"/>
    </row>
    <row r="387" spans="1:13" s="23" customFormat="1">
      <c r="A387" s="22"/>
      <c r="B387" s="6"/>
      <c r="C387" s="1"/>
      <c r="D387" s="1"/>
      <c r="E387" s="1"/>
      <c r="F387" s="6"/>
      <c r="G387" s="6"/>
      <c r="H387" s="6"/>
      <c r="I387" s="6"/>
      <c r="J387" s="2"/>
      <c r="K387" s="2"/>
      <c r="L387" s="2"/>
      <c r="M387" s="15"/>
    </row>
    <row r="388" spans="1:13" s="23" customFormat="1">
      <c r="A388" s="22"/>
      <c r="B388" s="6"/>
      <c r="C388" s="1"/>
      <c r="D388" s="1"/>
      <c r="E388" s="1"/>
      <c r="F388" s="6"/>
      <c r="G388" s="6"/>
      <c r="H388" s="6"/>
      <c r="I388" s="6"/>
      <c r="J388" s="2"/>
      <c r="K388" s="2"/>
      <c r="L388" s="2"/>
      <c r="M388" s="15"/>
    </row>
    <row r="389" spans="1:13" s="23" customFormat="1">
      <c r="A389" s="22"/>
      <c r="B389" s="6"/>
      <c r="C389" s="1"/>
      <c r="D389" s="1"/>
      <c r="E389" s="1"/>
      <c r="F389" s="6"/>
      <c r="G389" s="6"/>
      <c r="H389" s="6"/>
      <c r="I389" s="6"/>
      <c r="J389" s="2"/>
      <c r="K389" s="2"/>
      <c r="L389" s="2"/>
      <c r="M389" s="15"/>
    </row>
    <row r="390" spans="1:13" s="23" customFormat="1">
      <c r="A390" s="22"/>
      <c r="B390" s="6"/>
      <c r="C390" s="1"/>
      <c r="D390" s="1"/>
      <c r="E390" s="1"/>
      <c r="F390" s="6"/>
      <c r="G390" s="6"/>
      <c r="H390" s="6"/>
      <c r="I390" s="6"/>
      <c r="J390" s="2"/>
      <c r="K390" s="2"/>
      <c r="L390" s="2"/>
      <c r="M390" s="15"/>
    </row>
    <row r="391" spans="1:13" s="23" customFormat="1">
      <c r="A391" s="22"/>
      <c r="B391" s="6"/>
      <c r="C391" s="1"/>
      <c r="D391" s="1"/>
      <c r="E391" s="1"/>
      <c r="F391" s="6"/>
      <c r="G391" s="6"/>
      <c r="H391" s="6"/>
      <c r="I391" s="6"/>
      <c r="J391" s="2"/>
      <c r="K391" s="2"/>
      <c r="L391" s="2"/>
      <c r="M391" s="15"/>
    </row>
    <row r="392" spans="1:13" s="23" customFormat="1">
      <c r="A392" s="22"/>
      <c r="B392" s="6"/>
      <c r="C392" s="1"/>
      <c r="D392" s="1"/>
      <c r="E392" s="1"/>
      <c r="F392" s="6"/>
      <c r="G392" s="6"/>
      <c r="H392" s="6"/>
      <c r="I392" s="6"/>
      <c r="J392" s="2"/>
      <c r="K392" s="2"/>
      <c r="L392" s="2"/>
      <c r="M392" s="15"/>
    </row>
    <row r="393" spans="1:13" s="23" customFormat="1">
      <c r="A393" s="22"/>
      <c r="B393" s="6"/>
      <c r="C393" s="1"/>
      <c r="D393" s="1"/>
      <c r="E393" s="1"/>
      <c r="F393" s="6"/>
      <c r="G393" s="6"/>
      <c r="H393" s="6"/>
      <c r="I393" s="6"/>
      <c r="J393" s="2"/>
      <c r="K393" s="2"/>
      <c r="L393" s="2"/>
      <c r="M393" s="15"/>
    </row>
    <row r="394" spans="1:13" s="23" customFormat="1">
      <c r="A394" s="22"/>
      <c r="B394" s="6"/>
      <c r="C394" s="1"/>
      <c r="D394" s="1"/>
      <c r="E394" s="1"/>
      <c r="F394" s="6"/>
      <c r="G394" s="6"/>
      <c r="H394" s="6"/>
      <c r="I394" s="6"/>
      <c r="J394" s="2"/>
      <c r="K394" s="2"/>
      <c r="L394" s="2"/>
      <c r="M394" s="15"/>
    </row>
    <row r="395" spans="1:13" s="23" customFormat="1">
      <c r="A395" s="22"/>
      <c r="B395" s="6"/>
      <c r="C395" s="1"/>
      <c r="D395" s="1"/>
      <c r="E395" s="1"/>
      <c r="F395" s="6"/>
      <c r="G395" s="6"/>
      <c r="H395" s="6"/>
      <c r="I395" s="6"/>
      <c r="J395" s="2"/>
      <c r="K395" s="2"/>
      <c r="L395" s="2"/>
      <c r="M395" s="15"/>
    </row>
    <row r="396" spans="1:13" s="23" customFormat="1">
      <c r="A396" s="22"/>
      <c r="B396" s="6"/>
      <c r="C396" s="1"/>
      <c r="D396" s="1"/>
      <c r="E396" s="1"/>
      <c r="F396" s="6"/>
      <c r="G396" s="6"/>
      <c r="H396" s="6"/>
      <c r="I396" s="6"/>
      <c r="J396" s="2"/>
      <c r="K396" s="2"/>
      <c r="L396" s="2"/>
      <c r="M396" s="15"/>
    </row>
    <row r="397" spans="1:13" s="23" customFormat="1">
      <c r="A397" s="22"/>
      <c r="B397" s="6"/>
      <c r="C397" s="1"/>
      <c r="D397" s="1"/>
      <c r="E397" s="1"/>
      <c r="F397" s="6"/>
      <c r="G397" s="6"/>
      <c r="H397" s="6"/>
      <c r="I397" s="6"/>
      <c r="J397" s="2"/>
      <c r="K397" s="2"/>
      <c r="L397" s="2"/>
      <c r="M397" s="15"/>
    </row>
    <row r="398" spans="1:13" s="23" customFormat="1">
      <c r="A398" s="22"/>
      <c r="B398" s="6"/>
      <c r="C398" s="1"/>
      <c r="D398" s="1"/>
      <c r="E398" s="1"/>
      <c r="F398" s="6"/>
      <c r="G398" s="6"/>
      <c r="H398" s="6"/>
      <c r="I398" s="6"/>
      <c r="J398" s="2"/>
      <c r="K398" s="2"/>
      <c r="L398" s="2"/>
      <c r="M398" s="15"/>
    </row>
    <row r="399" spans="1:13" s="23" customFormat="1">
      <c r="A399" s="22"/>
      <c r="B399" s="6"/>
      <c r="C399" s="1"/>
      <c r="D399" s="1"/>
      <c r="E399" s="1"/>
      <c r="F399" s="6"/>
      <c r="G399" s="6"/>
      <c r="H399" s="6"/>
      <c r="I399" s="6"/>
      <c r="J399" s="2"/>
      <c r="K399" s="2"/>
      <c r="L399" s="2"/>
      <c r="M399" s="15"/>
    </row>
    <row r="400" spans="1:13" s="23" customFormat="1">
      <c r="A400" s="22"/>
      <c r="B400" s="6"/>
      <c r="C400" s="1"/>
      <c r="D400" s="1"/>
      <c r="E400" s="1"/>
      <c r="F400" s="6"/>
      <c r="G400" s="6"/>
      <c r="H400" s="6"/>
      <c r="I400" s="6"/>
      <c r="J400" s="2"/>
      <c r="K400" s="2"/>
      <c r="L400" s="2"/>
      <c r="M400" s="15"/>
    </row>
    <row r="401" spans="1:13" s="23" customFormat="1">
      <c r="A401" s="22"/>
      <c r="B401" s="6"/>
      <c r="C401" s="1"/>
      <c r="D401" s="1"/>
      <c r="E401" s="1"/>
      <c r="F401" s="6"/>
      <c r="G401" s="6"/>
      <c r="H401" s="6"/>
      <c r="I401" s="6"/>
      <c r="J401" s="2"/>
      <c r="K401" s="2"/>
      <c r="L401" s="2"/>
      <c r="M401" s="15"/>
    </row>
    <row r="402" spans="1:13" s="23" customFormat="1">
      <c r="A402" s="22"/>
      <c r="B402" s="6"/>
      <c r="C402" s="1"/>
      <c r="D402" s="1"/>
      <c r="E402" s="1"/>
      <c r="F402" s="6"/>
      <c r="G402" s="6"/>
      <c r="H402" s="6"/>
      <c r="I402" s="6"/>
      <c r="J402" s="2"/>
      <c r="K402" s="2"/>
      <c r="L402" s="2"/>
      <c r="M402" s="15"/>
    </row>
    <row r="403" spans="1:13" s="23" customFormat="1">
      <c r="A403" s="22"/>
      <c r="B403" s="6"/>
      <c r="C403" s="1"/>
      <c r="D403" s="1"/>
      <c r="E403" s="1"/>
      <c r="F403" s="6"/>
      <c r="G403" s="6"/>
      <c r="H403" s="6"/>
      <c r="I403" s="6"/>
      <c r="J403" s="2"/>
      <c r="K403" s="2"/>
      <c r="L403" s="2"/>
      <c r="M403" s="15"/>
    </row>
    <row r="404" spans="1:13" s="23" customFormat="1">
      <c r="A404" s="22"/>
      <c r="B404" s="6"/>
      <c r="C404" s="1"/>
      <c r="D404" s="1"/>
      <c r="E404" s="1"/>
      <c r="F404" s="6"/>
      <c r="G404" s="6"/>
      <c r="H404" s="6"/>
      <c r="I404" s="6"/>
      <c r="J404" s="2"/>
      <c r="K404" s="2"/>
      <c r="L404" s="2"/>
      <c r="M404" s="15"/>
    </row>
    <row r="405" spans="1:13" s="23" customFormat="1">
      <c r="A405" s="22"/>
      <c r="B405" s="6"/>
      <c r="C405" s="1"/>
      <c r="D405" s="1"/>
      <c r="E405" s="1"/>
      <c r="F405" s="6"/>
      <c r="G405" s="6"/>
      <c r="H405" s="6"/>
      <c r="I405" s="6"/>
      <c r="J405" s="2"/>
      <c r="K405" s="2"/>
      <c r="L405" s="2"/>
      <c r="M405" s="15"/>
    </row>
    <row r="406" spans="1:13" s="23" customFormat="1">
      <c r="A406" s="22"/>
      <c r="B406" s="6"/>
      <c r="C406" s="1"/>
      <c r="D406" s="1"/>
      <c r="E406" s="1"/>
      <c r="F406" s="6"/>
      <c r="G406" s="6"/>
      <c r="H406" s="6"/>
      <c r="I406" s="6"/>
      <c r="J406" s="2"/>
      <c r="K406" s="2"/>
      <c r="L406" s="2"/>
      <c r="M406" s="15"/>
    </row>
    <row r="407" spans="1:13" s="23" customFormat="1">
      <c r="A407" s="22"/>
      <c r="B407" s="6"/>
      <c r="C407" s="1"/>
      <c r="D407" s="1"/>
      <c r="E407" s="1"/>
      <c r="F407" s="6"/>
      <c r="G407" s="6"/>
      <c r="H407" s="6"/>
      <c r="I407" s="6"/>
      <c r="J407" s="2"/>
      <c r="K407" s="2"/>
      <c r="L407" s="2"/>
      <c r="M407" s="15"/>
    </row>
    <row r="408" spans="1:13" s="23" customFormat="1">
      <c r="A408" s="22"/>
      <c r="B408" s="6"/>
      <c r="C408" s="1"/>
      <c r="D408" s="1"/>
      <c r="E408" s="1"/>
      <c r="F408" s="6"/>
      <c r="G408" s="6"/>
      <c r="H408" s="6"/>
      <c r="I408" s="6"/>
      <c r="J408" s="2"/>
      <c r="K408" s="2"/>
      <c r="L408" s="2"/>
      <c r="M408" s="15"/>
    </row>
    <row r="409" spans="1:13" s="23" customFormat="1">
      <c r="A409" s="22"/>
      <c r="B409" s="6"/>
      <c r="C409" s="1"/>
      <c r="D409" s="1"/>
      <c r="E409" s="1"/>
      <c r="F409" s="6"/>
      <c r="G409" s="6"/>
      <c r="H409" s="6"/>
      <c r="I409" s="6"/>
      <c r="J409" s="2"/>
      <c r="K409" s="2"/>
      <c r="L409" s="2"/>
      <c r="M409" s="15"/>
    </row>
    <row r="410" spans="1:13" s="23" customFormat="1">
      <c r="A410" s="22"/>
      <c r="B410" s="6"/>
      <c r="C410" s="1"/>
      <c r="D410" s="1"/>
      <c r="E410" s="1"/>
      <c r="F410" s="6"/>
      <c r="G410" s="6"/>
      <c r="H410" s="6"/>
      <c r="I410" s="6"/>
      <c r="J410" s="2"/>
      <c r="K410" s="2"/>
      <c r="L410" s="2"/>
      <c r="M410" s="15"/>
    </row>
    <row r="411" spans="1:13" s="23" customFormat="1">
      <c r="A411" s="22"/>
      <c r="B411" s="6"/>
      <c r="C411" s="1"/>
      <c r="D411" s="1"/>
      <c r="E411" s="1"/>
      <c r="F411" s="6"/>
      <c r="G411" s="6"/>
      <c r="H411" s="6"/>
      <c r="I411" s="6"/>
      <c r="J411" s="2"/>
      <c r="K411" s="2"/>
      <c r="L411" s="2"/>
      <c r="M411" s="15"/>
    </row>
    <row r="412" spans="1:13" s="23" customFormat="1">
      <c r="A412" s="22"/>
      <c r="B412" s="6"/>
      <c r="C412" s="1"/>
      <c r="D412" s="1"/>
      <c r="E412" s="1"/>
      <c r="F412" s="6"/>
      <c r="G412" s="6"/>
      <c r="H412" s="6"/>
      <c r="I412" s="6"/>
      <c r="J412" s="2"/>
      <c r="K412" s="2"/>
      <c r="L412" s="2"/>
      <c r="M412" s="15"/>
    </row>
    <row r="413" spans="1:13" s="23" customFormat="1">
      <c r="A413" s="22"/>
      <c r="B413" s="6"/>
      <c r="C413" s="1"/>
      <c r="D413" s="1"/>
      <c r="E413" s="1"/>
      <c r="F413" s="6"/>
      <c r="G413" s="6"/>
      <c r="H413" s="6"/>
      <c r="I413" s="6"/>
      <c r="J413" s="2"/>
      <c r="K413" s="2"/>
      <c r="L413" s="2"/>
      <c r="M413" s="15"/>
    </row>
    <row r="414" spans="1:13" s="23" customFormat="1">
      <c r="A414" s="22"/>
      <c r="B414" s="6"/>
      <c r="C414" s="1"/>
      <c r="D414" s="1"/>
      <c r="E414" s="1"/>
      <c r="F414" s="6"/>
      <c r="G414" s="6"/>
      <c r="H414" s="6"/>
      <c r="I414" s="6"/>
      <c r="J414" s="2"/>
      <c r="K414" s="2"/>
      <c r="L414" s="2"/>
      <c r="M414" s="15"/>
    </row>
    <row r="415" spans="1:13" s="23" customFormat="1">
      <c r="A415" s="22"/>
      <c r="B415" s="6"/>
      <c r="C415" s="1"/>
      <c r="D415" s="1"/>
      <c r="E415" s="1"/>
      <c r="F415" s="6"/>
      <c r="G415" s="6"/>
      <c r="H415" s="6"/>
      <c r="I415" s="6"/>
      <c r="J415" s="2"/>
      <c r="K415" s="2"/>
      <c r="L415" s="2"/>
      <c r="M415" s="15"/>
    </row>
    <row r="416" spans="1:13" s="23" customFormat="1">
      <c r="A416" s="22"/>
      <c r="B416" s="6"/>
      <c r="C416" s="1"/>
      <c r="D416" s="1"/>
      <c r="E416" s="1"/>
      <c r="F416" s="6"/>
      <c r="G416" s="6"/>
      <c r="H416" s="6"/>
      <c r="I416" s="6"/>
      <c r="J416" s="2"/>
      <c r="K416" s="2"/>
      <c r="L416" s="2"/>
      <c r="M416" s="15"/>
    </row>
    <row r="417" spans="1:13" s="23" customFormat="1">
      <c r="A417" s="22"/>
      <c r="B417" s="6"/>
      <c r="C417" s="1"/>
      <c r="D417" s="1"/>
      <c r="E417" s="1"/>
      <c r="F417" s="6"/>
      <c r="G417" s="6"/>
      <c r="H417" s="6"/>
      <c r="I417" s="6"/>
      <c r="J417" s="2"/>
      <c r="K417" s="2"/>
      <c r="L417" s="2"/>
      <c r="M417" s="15"/>
    </row>
    <row r="418" spans="1:13" s="23" customFormat="1">
      <c r="A418" s="22"/>
      <c r="B418" s="6"/>
      <c r="C418" s="1"/>
      <c r="D418" s="1"/>
      <c r="E418" s="1"/>
      <c r="F418" s="6"/>
      <c r="G418" s="6"/>
      <c r="H418" s="6"/>
      <c r="I418" s="6"/>
      <c r="J418" s="2"/>
      <c r="K418" s="2"/>
      <c r="L418" s="2"/>
      <c r="M418" s="15"/>
    </row>
    <row r="419" spans="1:13" s="23" customFormat="1">
      <c r="A419" s="22"/>
      <c r="B419" s="6"/>
      <c r="C419" s="1"/>
      <c r="D419" s="1"/>
      <c r="E419" s="1"/>
      <c r="F419" s="6"/>
      <c r="G419" s="6"/>
      <c r="H419" s="6"/>
      <c r="I419" s="6"/>
      <c r="J419" s="2"/>
      <c r="K419" s="2"/>
      <c r="L419" s="2"/>
      <c r="M419" s="15"/>
    </row>
    <row r="420" spans="1:13" s="23" customFormat="1">
      <c r="A420" s="22"/>
      <c r="B420" s="6"/>
      <c r="C420" s="1"/>
      <c r="D420" s="1"/>
      <c r="E420" s="1"/>
      <c r="F420" s="6"/>
      <c r="G420" s="6"/>
      <c r="H420" s="6"/>
      <c r="I420" s="6"/>
      <c r="J420" s="2"/>
      <c r="K420" s="2"/>
      <c r="L420" s="2"/>
      <c r="M420" s="15"/>
    </row>
    <row r="421" spans="1:13" s="23" customFormat="1">
      <c r="A421" s="22"/>
      <c r="B421" s="6"/>
      <c r="C421" s="1"/>
      <c r="D421" s="1"/>
      <c r="E421" s="1"/>
      <c r="F421" s="6"/>
      <c r="G421" s="6"/>
      <c r="H421" s="6"/>
      <c r="I421" s="6"/>
      <c r="J421" s="2"/>
      <c r="K421" s="2"/>
      <c r="L421" s="2"/>
      <c r="M421" s="15"/>
    </row>
    <row r="422" spans="1:13" s="23" customFormat="1">
      <c r="A422" s="22"/>
      <c r="B422" s="6"/>
      <c r="C422" s="1"/>
      <c r="D422" s="1"/>
      <c r="E422" s="1"/>
      <c r="F422" s="6"/>
      <c r="G422" s="6"/>
      <c r="H422" s="6"/>
      <c r="I422" s="6"/>
      <c r="J422" s="2"/>
      <c r="K422" s="2"/>
      <c r="L422" s="2"/>
      <c r="M422" s="15"/>
    </row>
    <row r="423" spans="1:13" s="23" customFormat="1">
      <c r="A423" s="22"/>
      <c r="B423" s="6"/>
      <c r="C423" s="1"/>
      <c r="D423" s="1"/>
      <c r="E423" s="1"/>
      <c r="F423" s="6"/>
      <c r="G423" s="6"/>
      <c r="H423" s="6"/>
      <c r="I423" s="6"/>
      <c r="J423" s="2"/>
      <c r="K423" s="2"/>
      <c r="L423" s="2"/>
      <c r="M423" s="15"/>
    </row>
    <row r="424" spans="1:13" s="23" customFormat="1">
      <c r="A424" s="22"/>
      <c r="B424" s="6"/>
      <c r="C424" s="1"/>
      <c r="D424" s="1"/>
      <c r="E424" s="1"/>
      <c r="F424" s="6"/>
      <c r="G424" s="6"/>
      <c r="H424" s="6"/>
      <c r="I424" s="6"/>
      <c r="J424" s="2"/>
      <c r="K424" s="2"/>
      <c r="L424" s="2"/>
      <c r="M424" s="15"/>
    </row>
    <row r="425" spans="1:13" s="23" customFormat="1">
      <c r="A425" s="22"/>
      <c r="B425" s="6"/>
      <c r="C425" s="1"/>
      <c r="D425" s="1"/>
      <c r="E425" s="1"/>
      <c r="F425" s="6"/>
      <c r="G425" s="6"/>
      <c r="H425" s="6"/>
      <c r="I425" s="6"/>
      <c r="J425" s="2"/>
      <c r="K425" s="2"/>
      <c r="L425" s="2"/>
      <c r="M425" s="15"/>
    </row>
    <row r="426" spans="1:13" s="23" customFormat="1">
      <c r="A426" s="22"/>
      <c r="B426" s="6"/>
      <c r="C426" s="1"/>
      <c r="D426" s="1"/>
      <c r="E426" s="1"/>
      <c r="F426" s="6"/>
      <c r="G426" s="6"/>
      <c r="H426" s="6"/>
      <c r="I426" s="6"/>
      <c r="J426" s="2"/>
      <c r="K426" s="2"/>
      <c r="L426" s="2"/>
      <c r="M426" s="15"/>
    </row>
    <row r="427" spans="1:13" s="23" customFormat="1">
      <c r="A427" s="22"/>
      <c r="B427" s="6"/>
      <c r="C427" s="1"/>
      <c r="D427" s="1"/>
      <c r="E427" s="1"/>
      <c r="F427" s="6"/>
      <c r="G427" s="6"/>
      <c r="H427" s="6"/>
      <c r="I427" s="6"/>
      <c r="J427" s="2"/>
      <c r="K427" s="2"/>
      <c r="L427" s="2"/>
      <c r="M427" s="15"/>
    </row>
    <row r="428" spans="1:13" s="23" customFormat="1">
      <c r="A428" s="22"/>
      <c r="B428" s="6"/>
      <c r="C428" s="1"/>
      <c r="D428" s="1"/>
      <c r="E428" s="1"/>
      <c r="F428" s="6"/>
      <c r="G428" s="6"/>
      <c r="H428" s="6"/>
      <c r="I428" s="6"/>
      <c r="J428" s="2"/>
      <c r="K428" s="2"/>
      <c r="L428" s="2"/>
      <c r="M428" s="15"/>
    </row>
    <row r="429" spans="1:13" s="23" customFormat="1">
      <c r="A429" s="22"/>
      <c r="B429" s="6"/>
      <c r="C429" s="1"/>
      <c r="D429" s="1"/>
      <c r="E429" s="1"/>
      <c r="F429" s="6"/>
      <c r="G429" s="6"/>
      <c r="H429" s="6"/>
      <c r="I429" s="6"/>
      <c r="J429" s="2"/>
      <c r="K429" s="2"/>
      <c r="L429" s="2"/>
      <c r="M429" s="15"/>
    </row>
    <row r="430" spans="1:13" s="23" customFormat="1">
      <c r="A430" s="22"/>
      <c r="B430" s="6"/>
      <c r="C430" s="1"/>
      <c r="D430" s="1"/>
      <c r="E430" s="1"/>
      <c r="F430" s="6"/>
      <c r="G430" s="6"/>
      <c r="H430" s="6"/>
      <c r="I430" s="6"/>
      <c r="J430" s="2"/>
      <c r="K430" s="2"/>
      <c r="L430" s="2"/>
      <c r="M430" s="15"/>
    </row>
    <row r="431" spans="1:13" s="23" customFormat="1">
      <c r="A431" s="22"/>
      <c r="B431" s="6"/>
      <c r="C431" s="1"/>
      <c r="D431" s="1"/>
      <c r="E431" s="1"/>
      <c r="F431" s="6"/>
      <c r="G431" s="6"/>
      <c r="H431" s="6"/>
      <c r="I431" s="6"/>
      <c r="J431" s="2"/>
      <c r="K431" s="2"/>
      <c r="L431" s="2"/>
      <c r="M431" s="15"/>
    </row>
    <row r="432" spans="1:13" s="23" customFormat="1">
      <c r="A432" s="22"/>
      <c r="B432" s="6"/>
      <c r="C432" s="1"/>
      <c r="D432" s="1"/>
      <c r="E432" s="1"/>
      <c r="F432" s="6"/>
      <c r="G432" s="6"/>
      <c r="H432" s="6"/>
      <c r="I432" s="6"/>
      <c r="J432" s="2"/>
      <c r="K432" s="2"/>
      <c r="L432" s="2"/>
      <c r="M432" s="15"/>
    </row>
    <row r="433" spans="1:13" s="23" customFormat="1">
      <c r="A433" s="22"/>
      <c r="B433" s="6"/>
      <c r="C433" s="1"/>
      <c r="D433" s="1"/>
      <c r="E433" s="1"/>
      <c r="F433" s="6"/>
      <c r="G433" s="6"/>
      <c r="H433" s="6"/>
      <c r="I433" s="6"/>
      <c r="J433" s="2"/>
      <c r="K433" s="2"/>
      <c r="L433" s="2"/>
      <c r="M433" s="15"/>
    </row>
    <row r="434" spans="1:13" s="23" customFormat="1">
      <c r="A434" s="22"/>
      <c r="B434" s="6"/>
      <c r="C434" s="1"/>
      <c r="D434" s="1"/>
      <c r="E434" s="1"/>
      <c r="F434" s="6"/>
      <c r="G434" s="6"/>
      <c r="H434" s="6"/>
      <c r="I434" s="6"/>
      <c r="J434" s="2"/>
      <c r="K434" s="2"/>
      <c r="L434" s="2"/>
      <c r="M434" s="15"/>
    </row>
    <row r="435" spans="1:13" s="23" customFormat="1">
      <c r="A435" s="22"/>
      <c r="B435" s="6"/>
      <c r="C435" s="1"/>
      <c r="D435" s="1"/>
      <c r="E435" s="1"/>
      <c r="F435" s="6"/>
      <c r="G435" s="6"/>
      <c r="H435" s="6"/>
      <c r="I435" s="6"/>
      <c r="J435" s="2"/>
      <c r="K435" s="2"/>
      <c r="L435" s="2"/>
      <c r="M435" s="15"/>
    </row>
    <row r="436" spans="1:13" s="23" customFormat="1">
      <c r="A436" s="22"/>
      <c r="B436" s="6"/>
      <c r="C436" s="1"/>
      <c r="D436" s="1"/>
      <c r="E436" s="1"/>
      <c r="F436" s="6"/>
      <c r="G436" s="6"/>
      <c r="H436" s="6"/>
      <c r="I436" s="6"/>
      <c r="J436" s="2"/>
      <c r="K436" s="2"/>
      <c r="L436" s="2"/>
      <c r="M436" s="15"/>
    </row>
    <row r="437" spans="1:13" s="23" customFormat="1">
      <c r="A437" s="22"/>
      <c r="B437" s="6"/>
      <c r="C437" s="1"/>
      <c r="D437" s="1"/>
      <c r="E437" s="1"/>
      <c r="F437" s="6"/>
      <c r="G437" s="6"/>
      <c r="H437" s="6"/>
      <c r="I437" s="6"/>
      <c r="J437" s="2"/>
      <c r="K437" s="2"/>
      <c r="L437" s="2"/>
      <c r="M437" s="15"/>
    </row>
    <row r="438" spans="1:13" s="23" customFormat="1">
      <c r="A438" s="22"/>
      <c r="B438" s="6"/>
      <c r="C438" s="1"/>
      <c r="D438" s="1"/>
      <c r="E438" s="1"/>
      <c r="F438" s="6"/>
      <c r="G438" s="6"/>
      <c r="H438" s="6"/>
      <c r="I438" s="6"/>
      <c r="J438" s="2"/>
      <c r="K438" s="2"/>
      <c r="L438" s="2"/>
      <c r="M438" s="15"/>
    </row>
    <row r="439" spans="1:13" s="23" customFormat="1">
      <c r="A439" s="22"/>
      <c r="B439" s="6"/>
      <c r="C439" s="1"/>
      <c r="D439" s="1"/>
      <c r="E439" s="1"/>
      <c r="F439" s="6"/>
      <c r="G439" s="6"/>
      <c r="H439" s="6"/>
      <c r="I439" s="6"/>
      <c r="J439" s="2"/>
      <c r="K439" s="2"/>
      <c r="L439" s="2"/>
      <c r="M439" s="15"/>
    </row>
    <row r="440" spans="1:13" s="23" customFormat="1">
      <c r="A440" s="22"/>
      <c r="B440" s="6"/>
      <c r="C440" s="1"/>
      <c r="D440" s="1"/>
      <c r="E440" s="1"/>
      <c r="F440" s="6"/>
      <c r="G440" s="6"/>
      <c r="H440" s="6"/>
      <c r="I440" s="6"/>
      <c r="J440" s="2"/>
      <c r="K440" s="2"/>
      <c r="L440" s="2"/>
      <c r="M440" s="15"/>
    </row>
    <row r="441" spans="1:13" s="23" customFormat="1">
      <c r="A441" s="22"/>
      <c r="B441" s="6"/>
      <c r="C441" s="1"/>
      <c r="D441" s="1"/>
      <c r="E441" s="1"/>
      <c r="F441" s="6"/>
      <c r="G441" s="6"/>
      <c r="H441" s="6"/>
      <c r="I441" s="6"/>
      <c r="J441" s="2"/>
      <c r="K441" s="2"/>
      <c r="L441" s="2"/>
      <c r="M441" s="15"/>
    </row>
    <row r="442" spans="1:13" s="23" customFormat="1">
      <c r="A442" s="22"/>
      <c r="B442" s="6"/>
      <c r="C442" s="1"/>
      <c r="D442" s="1"/>
      <c r="E442" s="1"/>
      <c r="F442" s="6"/>
      <c r="G442" s="6"/>
      <c r="H442" s="6"/>
      <c r="I442" s="6"/>
      <c r="J442" s="2"/>
      <c r="K442" s="2"/>
      <c r="L442" s="24"/>
      <c r="M442" s="15"/>
    </row>
    <row r="443" spans="1:13" s="23" customFormat="1">
      <c r="A443" s="22"/>
      <c r="B443" s="6"/>
      <c r="C443" s="1"/>
      <c r="D443" s="1"/>
      <c r="E443" s="1"/>
      <c r="F443" s="6"/>
      <c r="G443" s="6"/>
      <c r="H443" s="6"/>
      <c r="I443" s="6"/>
      <c r="J443" s="2"/>
      <c r="K443" s="2"/>
      <c r="L443" s="2"/>
      <c r="M443" s="15"/>
    </row>
    <row r="444" spans="1:13" s="23" customFormat="1">
      <c r="A444" s="22"/>
      <c r="B444" s="6"/>
      <c r="C444" s="1"/>
      <c r="D444" s="1"/>
      <c r="E444" s="1"/>
      <c r="F444" s="6"/>
      <c r="G444" s="6"/>
      <c r="H444" s="6"/>
      <c r="I444" s="6"/>
      <c r="J444" s="2"/>
      <c r="K444" s="2"/>
      <c r="L444" s="2"/>
      <c r="M444" s="15"/>
    </row>
    <row r="445" spans="1:13" s="23" customFormat="1">
      <c r="A445" s="22"/>
      <c r="B445" s="6"/>
      <c r="C445" s="1"/>
      <c r="D445" s="1"/>
      <c r="E445" s="1"/>
      <c r="F445" s="6"/>
      <c r="G445" s="6"/>
      <c r="H445" s="6"/>
      <c r="I445" s="6"/>
      <c r="J445" s="2"/>
      <c r="K445" s="2"/>
      <c r="L445" s="2"/>
      <c r="M445" s="15"/>
    </row>
    <row r="446" spans="1:13" s="23" customFormat="1">
      <c r="A446" s="22"/>
      <c r="B446" s="6"/>
      <c r="C446" s="1"/>
      <c r="D446" s="1"/>
      <c r="E446" s="1"/>
      <c r="F446" s="6"/>
      <c r="G446" s="6"/>
      <c r="H446" s="6"/>
      <c r="I446" s="6"/>
      <c r="J446" s="2"/>
      <c r="K446" s="2"/>
      <c r="L446" s="2"/>
      <c r="M446" s="15"/>
    </row>
    <row r="447" spans="1:13" s="23" customFormat="1">
      <c r="A447" s="22"/>
      <c r="B447" s="6"/>
      <c r="C447" s="1"/>
      <c r="D447" s="1"/>
      <c r="E447" s="1"/>
      <c r="F447" s="6"/>
      <c r="G447" s="6"/>
      <c r="H447" s="6"/>
      <c r="I447" s="6"/>
      <c r="J447" s="2"/>
      <c r="K447" s="2"/>
      <c r="L447" s="2"/>
      <c r="M447" s="15"/>
    </row>
    <row r="448" spans="1:13" s="23" customFormat="1">
      <c r="A448" s="22"/>
      <c r="B448" s="6"/>
      <c r="C448" s="1"/>
      <c r="D448" s="1"/>
      <c r="E448" s="1"/>
      <c r="F448" s="6"/>
      <c r="G448" s="6"/>
      <c r="H448" s="6"/>
      <c r="I448" s="6"/>
      <c r="J448" s="2"/>
      <c r="K448" s="2"/>
      <c r="L448" s="2"/>
      <c r="M448" s="15"/>
    </row>
    <row r="449" spans="1:13" s="23" customFormat="1">
      <c r="A449" s="22"/>
      <c r="B449" s="6"/>
      <c r="C449" s="1"/>
      <c r="D449" s="1"/>
      <c r="E449" s="1"/>
      <c r="F449" s="6"/>
      <c r="G449" s="6"/>
      <c r="H449" s="6"/>
      <c r="I449" s="6"/>
      <c r="J449" s="2"/>
      <c r="K449" s="2"/>
      <c r="L449" s="2"/>
      <c r="M449" s="15"/>
    </row>
    <row r="450" spans="1:13" s="23" customFormat="1">
      <c r="A450" s="22"/>
      <c r="B450" s="6"/>
      <c r="C450" s="1"/>
      <c r="D450" s="1"/>
      <c r="E450" s="1"/>
      <c r="F450" s="6"/>
      <c r="G450" s="6"/>
      <c r="H450" s="6"/>
      <c r="I450" s="6"/>
      <c r="J450" s="2"/>
      <c r="K450" s="2"/>
      <c r="L450" s="2"/>
      <c r="M450" s="15"/>
    </row>
    <row r="451" spans="1:13" s="23" customFormat="1">
      <c r="A451" s="22"/>
      <c r="B451" s="6"/>
      <c r="C451" s="1"/>
      <c r="D451" s="1"/>
      <c r="E451" s="1"/>
      <c r="F451" s="6"/>
      <c r="G451" s="6"/>
      <c r="H451" s="6"/>
      <c r="I451" s="6"/>
      <c r="J451" s="2"/>
      <c r="K451" s="2"/>
      <c r="L451" s="2"/>
      <c r="M451" s="15"/>
    </row>
    <row r="452" spans="1:13" s="23" customFormat="1">
      <c r="A452" s="22"/>
      <c r="B452" s="6"/>
      <c r="C452" s="1"/>
      <c r="D452" s="1"/>
      <c r="E452" s="1"/>
      <c r="F452" s="6"/>
      <c r="G452" s="6"/>
      <c r="H452" s="6"/>
      <c r="I452" s="6"/>
      <c r="J452" s="2"/>
      <c r="K452" s="2"/>
      <c r="L452" s="2"/>
      <c r="M452" s="15"/>
    </row>
    <row r="453" spans="1:13" s="23" customFormat="1">
      <c r="A453" s="22"/>
      <c r="B453" s="6"/>
      <c r="C453" s="1"/>
      <c r="D453" s="1"/>
      <c r="E453" s="1"/>
      <c r="F453" s="6"/>
      <c r="G453" s="6"/>
      <c r="H453" s="6"/>
      <c r="I453" s="6"/>
      <c r="J453" s="2"/>
      <c r="K453" s="2"/>
      <c r="L453" s="2"/>
      <c r="M453" s="15"/>
    </row>
    <row r="454" spans="1:13" s="23" customFormat="1">
      <c r="A454" s="22"/>
      <c r="B454" s="6"/>
      <c r="C454" s="1"/>
      <c r="D454" s="1"/>
      <c r="E454" s="1"/>
      <c r="F454" s="6"/>
      <c r="G454" s="6"/>
      <c r="H454" s="6"/>
      <c r="I454" s="6"/>
      <c r="J454" s="2"/>
      <c r="K454" s="2"/>
      <c r="L454" s="2"/>
      <c r="M454" s="15"/>
    </row>
    <row r="455" spans="1:13" s="23" customFormat="1">
      <c r="A455" s="22"/>
      <c r="B455" s="6"/>
      <c r="C455" s="1"/>
      <c r="D455" s="1"/>
      <c r="E455" s="1"/>
      <c r="F455" s="6"/>
      <c r="G455" s="6"/>
      <c r="H455" s="6"/>
      <c r="I455" s="6"/>
      <c r="J455" s="2"/>
      <c r="K455" s="2"/>
      <c r="L455" s="2"/>
      <c r="M455" s="15"/>
    </row>
    <row r="456" spans="1:13" s="23" customFormat="1">
      <c r="A456" s="22"/>
      <c r="B456" s="6"/>
      <c r="C456" s="1"/>
      <c r="D456" s="1"/>
      <c r="E456" s="1"/>
      <c r="F456" s="6"/>
      <c r="G456" s="6"/>
      <c r="H456" s="6"/>
      <c r="I456" s="6"/>
      <c r="J456" s="2"/>
      <c r="K456" s="2"/>
      <c r="L456" s="2"/>
      <c r="M456" s="15"/>
    </row>
    <row r="457" spans="1:13" s="23" customFormat="1">
      <c r="A457" s="22"/>
      <c r="B457" s="6"/>
      <c r="C457" s="1"/>
      <c r="D457" s="1"/>
      <c r="E457" s="1"/>
      <c r="F457" s="6"/>
      <c r="G457" s="6"/>
      <c r="H457" s="6"/>
      <c r="I457" s="6"/>
      <c r="J457" s="2"/>
      <c r="K457" s="2"/>
      <c r="L457" s="2"/>
      <c r="M457" s="15"/>
    </row>
    <row r="458" spans="1:13" s="23" customFormat="1">
      <c r="A458" s="22"/>
      <c r="B458" s="6"/>
      <c r="C458" s="1"/>
      <c r="D458" s="1"/>
      <c r="E458" s="1"/>
      <c r="F458" s="6"/>
      <c r="G458" s="6"/>
      <c r="H458" s="6"/>
      <c r="I458" s="6"/>
      <c r="J458" s="2"/>
      <c r="K458" s="2"/>
      <c r="L458" s="2"/>
      <c r="M458" s="15"/>
    </row>
    <row r="459" spans="1:13" s="23" customFormat="1">
      <c r="A459" s="22"/>
      <c r="B459" s="6"/>
      <c r="C459" s="1"/>
      <c r="D459" s="1"/>
      <c r="E459" s="1"/>
      <c r="F459" s="6"/>
      <c r="G459" s="6"/>
      <c r="H459" s="6"/>
      <c r="I459" s="6"/>
      <c r="J459" s="2"/>
      <c r="K459" s="2"/>
      <c r="L459" s="2"/>
      <c r="M459" s="15"/>
    </row>
    <row r="460" spans="1:13" s="23" customFormat="1">
      <c r="A460" s="22"/>
      <c r="B460" s="6"/>
      <c r="C460" s="1"/>
      <c r="D460" s="1"/>
      <c r="E460" s="1"/>
      <c r="F460" s="6"/>
      <c r="G460" s="6"/>
      <c r="H460" s="6"/>
      <c r="I460" s="6"/>
      <c r="J460" s="2"/>
      <c r="K460" s="2"/>
      <c r="L460" s="2"/>
      <c r="M460" s="15"/>
    </row>
    <row r="461" spans="1:13" s="23" customFormat="1">
      <c r="A461" s="22"/>
      <c r="B461" s="6"/>
      <c r="C461" s="1"/>
      <c r="D461" s="1"/>
      <c r="E461" s="1"/>
      <c r="F461" s="6"/>
      <c r="G461" s="6"/>
      <c r="H461" s="6"/>
      <c r="I461" s="6"/>
      <c r="J461" s="2"/>
      <c r="K461" s="2"/>
      <c r="L461" s="2"/>
      <c r="M461" s="15"/>
    </row>
    <row r="462" spans="1:13" s="23" customFormat="1">
      <c r="A462" s="22"/>
      <c r="B462" s="6"/>
      <c r="C462" s="1"/>
      <c r="D462" s="1"/>
      <c r="E462" s="1"/>
      <c r="F462" s="6"/>
      <c r="G462" s="6"/>
      <c r="H462" s="6"/>
      <c r="I462" s="6"/>
      <c r="J462" s="2"/>
      <c r="K462" s="2"/>
      <c r="L462" s="2"/>
      <c r="M462" s="15"/>
    </row>
    <row r="463" spans="1:13" s="23" customFormat="1">
      <c r="A463" s="22"/>
      <c r="B463" s="6"/>
      <c r="C463" s="1"/>
      <c r="D463" s="1"/>
      <c r="E463" s="1"/>
      <c r="F463" s="6"/>
      <c r="G463" s="6"/>
      <c r="H463" s="6"/>
      <c r="I463" s="6"/>
      <c r="J463" s="2"/>
      <c r="K463" s="2"/>
      <c r="L463" s="2"/>
      <c r="M463" s="15"/>
    </row>
    <row r="464" spans="1:13" s="23" customFormat="1">
      <c r="A464" s="22"/>
      <c r="B464" s="6"/>
      <c r="C464" s="1"/>
      <c r="D464" s="1"/>
      <c r="E464" s="1"/>
      <c r="F464" s="6"/>
      <c r="G464" s="6"/>
      <c r="H464" s="6"/>
      <c r="I464" s="6"/>
      <c r="J464" s="2"/>
      <c r="K464" s="2"/>
      <c r="L464" s="2"/>
      <c r="M464" s="15"/>
    </row>
    <row r="465" spans="1:13" s="23" customFormat="1">
      <c r="A465" s="22"/>
      <c r="B465" s="6"/>
      <c r="C465" s="1"/>
      <c r="D465" s="1"/>
      <c r="E465" s="1"/>
      <c r="F465" s="6"/>
      <c r="G465" s="6"/>
      <c r="H465" s="6"/>
      <c r="I465" s="6"/>
      <c r="J465" s="2"/>
      <c r="K465" s="2"/>
      <c r="L465" s="2"/>
      <c r="M465" s="15"/>
    </row>
    <row r="466" spans="1:13" s="23" customFormat="1">
      <c r="A466" s="22"/>
      <c r="B466" s="6"/>
      <c r="C466" s="1"/>
      <c r="D466" s="1"/>
      <c r="E466" s="1"/>
      <c r="F466" s="6"/>
      <c r="G466" s="6"/>
      <c r="H466" s="6"/>
      <c r="I466" s="6"/>
      <c r="J466" s="2"/>
      <c r="K466" s="2"/>
      <c r="L466" s="2"/>
      <c r="M466" s="15"/>
    </row>
    <row r="467" spans="1:13" s="23" customFormat="1">
      <c r="A467" s="22"/>
      <c r="B467" s="6"/>
      <c r="C467" s="1"/>
      <c r="D467" s="1"/>
      <c r="E467" s="1"/>
      <c r="F467" s="6"/>
      <c r="G467" s="6"/>
      <c r="H467" s="6"/>
      <c r="I467" s="6"/>
      <c r="J467" s="2"/>
      <c r="K467" s="2"/>
      <c r="L467" s="2"/>
      <c r="M467" s="15"/>
    </row>
    <row r="468" spans="1:13" s="23" customFormat="1">
      <c r="A468" s="22"/>
      <c r="B468" s="6"/>
      <c r="C468" s="1"/>
      <c r="D468" s="1"/>
      <c r="E468" s="1"/>
      <c r="F468" s="6"/>
      <c r="G468" s="6"/>
      <c r="H468" s="6"/>
      <c r="I468" s="6"/>
      <c r="J468" s="2"/>
      <c r="K468" s="2"/>
      <c r="L468" s="2"/>
      <c r="M468" s="15"/>
    </row>
    <row r="469" spans="1:13" s="23" customFormat="1">
      <c r="A469" s="22"/>
      <c r="B469" s="6"/>
      <c r="C469" s="1"/>
      <c r="D469" s="1"/>
      <c r="E469" s="1"/>
      <c r="F469" s="6"/>
      <c r="G469" s="6"/>
      <c r="H469" s="6"/>
      <c r="I469" s="6"/>
      <c r="J469" s="2"/>
      <c r="K469" s="2"/>
      <c r="L469" s="2"/>
      <c r="M469" s="15"/>
    </row>
    <row r="470" spans="1:13" s="23" customFormat="1">
      <c r="A470" s="22"/>
      <c r="B470" s="6"/>
      <c r="C470" s="1"/>
      <c r="D470" s="1"/>
      <c r="E470" s="1"/>
      <c r="F470" s="6"/>
      <c r="G470" s="6"/>
      <c r="H470" s="6"/>
      <c r="I470" s="6"/>
      <c r="J470" s="2"/>
      <c r="K470" s="2"/>
      <c r="L470" s="2"/>
      <c r="M470" s="15"/>
    </row>
    <row r="471" spans="1:13" s="23" customFormat="1">
      <c r="A471" s="22"/>
      <c r="B471" s="6"/>
      <c r="C471" s="1"/>
      <c r="D471" s="1"/>
      <c r="E471" s="1"/>
      <c r="F471" s="6"/>
      <c r="G471" s="6"/>
      <c r="H471" s="6"/>
      <c r="I471" s="6"/>
      <c r="J471" s="2"/>
      <c r="K471" s="2"/>
      <c r="L471" s="2"/>
      <c r="M471" s="15"/>
    </row>
    <row r="472" spans="1:13" s="23" customFormat="1">
      <c r="A472" s="22"/>
      <c r="B472" s="6"/>
      <c r="C472" s="1"/>
      <c r="D472" s="1"/>
      <c r="E472" s="1"/>
      <c r="F472" s="6"/>
      <c r="G472" s="6"/>
      <c r="H472" s="6"/>
      <c r="I472" s="6"/>
      <c r="J472" s="2"/>
      <c r="K472" s="2"/>
      <c r="L472" s="2"/>
      <c r="M472" s="15"/>
    </row>
    <row r="473" spans="1:13" s="23" customFormat="1">
      <c r="A473" s="22"/>
      <c r="B473" s="6"/>
      <c r="C473" s="1"/>
      <c r="D473" s="1"/>
      <c r="E473" s="1"/>
      <c r="F473" s="6"/>
      <c r="G473" s="6"/>
      <c r="H473" s="6"/>
      <c r="I473" s="6"/>
      <c r="J473" s="2"/>
      <c r="K473" s="2"/>
      <c r="L473" s="2"/>
      <c r="M473" s="15"/>
    </row>
    <row r="474" spans="1:13" s="23" customFormat="1">
      <c r="A474" s="22"/>
      <c r="B474" s="6"/>
      <c r="C474" s="1"/>
      <c r="D474" s="1"/>
      <c r="E474" s="1"/>
      <c r="F474" s="6"/>
      <c r="G474" s="6"/>
      <c r="H474" s="6"/>
      <c r="I474" s="6"/>
      <c r="J474" s="2"/>
      <c r="K474" s="2"/>
      <c r="L474" s="2"/>
      <c r="M474" s="15"/>
    </row>
    <row r="475" spans="1:13" s="23" customFormat="1">
      <c r="A475" s="22"/>
      <c r="B475" s="6"/>
      <c r="C475" s="1"/>
      <c r="D475" s="1"/>
      <c r="E475" s="1"/>
      <c r="F475" s="6"/>
      <c r="G475" s="6"/>
      <c r="H475" s="6"/>
      <c r="I475" s="6"/>
      <c r="J475" s="2"/>
      <c r="K475" s="2"/>
      <c r="L475" s="2"/>
      <c r="M475" s="15"/>
    </row>
    <row r="476" spans="1:13" s="23" customFormat="1">
      <c r="A476" s="22"/>
      <c r="B476" s="6"/>
      <c r="C476" s="1"/>
      <c r="D476" s="1"/>
      <c r="E476" s="1"/>
      <c r="F476" s="6"/>
      <c r="G476" s="6"/>
      <c r="H476" s="6"/>
      <c r="I476" s="6"/>
      <c r="J476" s="2"/>
      <c r="K476" s="2"/>
      <c r="L476" s="2"/>
      <c r="M476" s="15"/>
    </row>
    <row r="477" spans="1:13" s="23" customFormat="1">
      <c r="A477" s="22"/>
      <c r="B477" s="6"/>
      <c r="C477" s="1"/>
      <c r="D477" s="1"/>
      <c r="E477" s="1"/>
      <c r="F477" s="6"/>
      <c r="G477" s="6"/>
      <c r="H477" s="6"/>
      <c r="I477" s="6"/>
      <c r="J477" s="2"/>
      <c r="K477" s="2"/>
      <c r="L477" s="2"/>
      <c r="M477" s="15"/>
    </row>
    <row r="478" spans="1:13" s="23" customFormat="1">
      <c r="A478" s="22"/>
      <c r="B478" s="6"/>
      <c r="C478" s="1"/>
      <c r="D478" s="1"/>
      <c r="E478" s="1"/>
      <c r="F478" s="6"/>
      <c r="G478" s="6"/>
      <c r="H478" s="6"/>
      <c r="I478" s="6"/>
      <c r="J478" s="2"/>
      <c r="K478" s="2"/>
      <c r="L478" s="2"/>
      <c r="M478" s="15"/>
    </row>
    <row r="479" spans="1:13" s="23" customFormat="1">
      <c r="A479" s="22"/>
      <c r="B479" s="6"/>
      <c r="C479" s="1"/>
      <c r="D479" s="1"/>
      <c r="E479" s="1"/>
      <c r="F479" s="6"/>
      <c r="G479" s="6"/>
      <c r="H479" s="6"/>
      <c r="I479" s="6"/>
      <c r="J479" s="2"/>
      <c r="K479" s="2"/>
      <c r="L479" s="2"/>
      <c r="M479" s="15"/>
    </row>
    <row r="480" spans="1:13" s="23" customFormat="1">
      <c r="A480" s="22"/>
      <c r="B480" s="6"/>
      <c r="C480" s="1"/>
      <c r="D480" s="1"/>
      <c r="E480" s="1"/>
      <c r="F480" s="6"/>
      <c r="G480" s="6"/>
      <c r="H480" s="6"/>
      <c r="I480" s="6"/>
      <c r="J480" s="2"/>
      <c r="K480" s="2"/>
      <c r="L480" s="2"/>
      <c r="M480" s="15"/>
    </row>
    <row r="481" spans="1:13" s="23" customFormat="1">
      <c r="A481" s="22"/>
      <c r="B481" s="6"/>
      <c r="C481" s="1"/>
      <c r="D481" s="1"/>
      <c r="E481" s="1"/>
      <c r="F481" s="6"/>
      <c r="G481" s="6"/>
      <c r="H481" s="6"/>
      <c r="I481" s="6"/>
      <c r="J481" s="2"/>
      <c r="K481" s="2"/>
      <c r="L481" s="2"/>
      <c r="M481" s="15"/>
    </row>
    <row r="482" spans="1:13" s="23" customFormat="1">
      <c r="A482" s="22"/>
      <c r="B482" s="6"/>
      <c r="C482" s="1"/>
      <c r="D482" s="1"/>
      <c r="E482" s="1"/>
      <c r="F482" s="6"/>
      <c r="G482" s="6"/>
      <c r="H482" s="6"/>
      <c r="I482" s="6"/>
      <c r="J482" s="2"/>
      <c r="K482" s="2"/>
      <c r="L482" s="2"/>
      <c r="M482" s="15"/>
    </row>
    <row r="483" spans="1:13" s="23" customFormat="1">
      <c r="A483" s="22"/>
      <c r="B483" s="6"/>
      <c r="C483" s="1"/>
      <c r="D483" s="1"/>
      <c r="E483" s="1"/>
      <c r="F483" s="6"/>
      <c r="G483" s="6"/>
      <c r="H483" s="6"/>
      <c r="I483" s="6"/>
      <c r="J483" s="2"/>
      <c r="K483" s="2"/>
      <c r="L483" s="2"/>
      <c r="M483" s="15"/>
    </row>
    <row r="484" spans="1:13" s="23" customFormat="1">
      <c r="A484" s="22"/>
      <c r="B484" s="6"/>
      <c r="C484" s="1"/>
      <c r="D484" s="1"/>
      <c r="E484" s="1"/>
      <c r="F484" s="6"/>
      <c r="G484" s="6"/>
      <c r="H484" s="6"/>
      <c r="I484" s="6"/>
      <c r="J484" s="2"/>
      <c r="K484" s="2"/>
      <c r="L484" s="2"/>
      <c r="M484" s="15"/>
    </row>
    <row r="485" spans="1:13" s="23" customFormat="1">
      <c r="A485" s="22"/>
      <c r="B485" s="6"/>
      <c r="C485" s="1"/>
      <c r="D485" s="1"/>
      <c r="E485" s="1"/>
      <c r="F485" s="6"/>
      <c r="G485" s="6"/>
      <c r="H485" s="6"/>
      <c r="I485" s="6"/>
      <c r="J485" s="2"/>
      <c r="K485" s="2"/>
      <c r="L485" s="2"/>
      <c r="M485" s="15"/>
    </row>
    <row r="486" spans="1:13" s="23" customFormat="1">
      <c r="A486" s="22"/>
      <c r="B486" s="6"/>
      <c r="C486" s="1"/>
      <c r="D486" s="1"/>
      <c r="E486" s="1"/>
      <c r="F486" s="6"/>
      <c r="G486" s="6"/>
      <c r="H486" s="6"/>
      <c r="I486" s="6"/>
      <c r="J486" s="2"/>
      <c r="K486" s="2"/>
      <c r="L486" s="2"/>
      <c r="M486" s="15"/>
    </row>
    <row r="487" spans="1:13" s="23" customFormat="1">
      <c r="A487" s="22"/>
      <c r="B487" s="6"/>
      <c r="C487" s="1"/>
      <c r="D487" s="1"/>
      <c r="E487" s="1"/>
      <c r="F487" s="6"/>
      <c r="G487" s="6"/>
      <c r="H487" s="6"/>
      <c r="I487" s="6"/>
      <c r="J487" s="2"/>
      <c r="K487" s="2"/>
      <c r="L487" s="2"/>
      <c r="M487" s="15"/>
    </row>
    <row r="488" spans="1:13" s="23" customFormat="1">
      <c r="A488" s="22"/>
      <c r="B488" s="6"/>
      <c r="C488" s="1"/>
      <c r="D488" s="1"/>
      <c r="E488" s="1"/>
      <c r="F488" s="6"/>
      <c r="G488" s="6"/>
      <c r="H488" s="6"/>
      <c r="I488" s="6"/>
      <c r="J488" s="2"/>
      <c r="K488" s="2"/>
      <c r="L488" s="2"/>
      <c r="M488" s="15"/>
    </row>
    <row r="489" spans="1:13" s="23" customFormat="1">
      <c r="A489" s="22"/>
      <c r="B489" s="6"/>
      <c r="C489" s="1"/>
      <c r="D489" s="1"/>
      <c r="E489" s="1"/>
      <c r="F489" s="6"/>
      <c r="G489" s="6"/>
      <c r="H489" s="6"/>
      <c r="I489" s="6"/>
      <c r="J489" s="2"/>
      <c r="K489" s="2"/>
      <c r="L489" s="2"/>
      <c r="M489" s="15"/>
    </row>
    <row r="490" spans="1:13" s="23" customFormat="1">
      <c r="A490" s="22"/>
      <c r="B490" s="6"/>
      <c r="C490" s="1"/>
      <c r="D490" s="1"/>
      <c r="E490" s="1"/>
      <c r="F490" s="6"/>
      <c r="G490" s="6"/>
      <c r="H490" s="6"/>
      <c r="I490" s="6"/>
      <c r="J490" s="2"/>
      <c r="K490" s="2"/>
      <c r="L490" s="2"/>
      <c r="M490" s="15"/>
    </row>
    <row r="491" spans="1:13" s="23" customFormat="1">
      <c r="A491" s="22"/>
      <c r="B491" s="6"/>
      <c r="C491" s="1"/>
      <c r="D491" s="1"/>
      <c r="E491" s="1"/>
      <c r="F491" s="6"/>
      <c r="G491" s="6"/>
      <c r="H491" s="6"/>
      <c r="I491" s="6"/>
      <c r="J491" s="2"/>
      <c r="K491" s="2"/>
      <c r="L491" s="2"/>
      <c r="M491" s="15"/>
    </row>
    <row r="492" spans="1:13" s="23" customFormat="1">
      <c r="A492" s="22"/>
      <c r="B492" s="6"/>
      <c r="C492" s="1"/>
      <c r="D492" s="1"/>
      <c r="E492" s="1"/>
      <c r="F492" s="6"/>
      <c r="G492" s="6"/>
      <c r="H492" s="6"/>
      <c r="I492" s="6"/>
      <c r="J492" s="2"/>
      <c r="K492" s="2"/>
      <c r="L492" s="2"/>
      <c r="M492" s="15"/>
    </row>
    <row r="493" spans="1:13" s="23" customFormat="1">
      <c r="A493" s="22"/>
      <c r="B493" s="6"/>
      <c r="C493" s="1"/>
      <c r="D493" s="1"/>
      <c r="E493" s="1"/>
      <c r="F493" s="6"/>
      <c r="G493" s="6"/>
      <c r="H493" s="6"/>
      <c r="I493" s="6"/>
      <c r="J493" s="2"/>
      <c r="K493" s="2"/>
      <c r="L493" s="2"/>
      <c r="M493" s="15"/>
    </row>
    <row r="494" spans="1:13" s="23" customFormat="1">
      <c r="A494" s="22"/>
      <c r="B494" s="6"/>
      <c r="C494" s="1"/>
      <c r="D494" s="1"/>
      <c r="E494" s="1"/>
      <c r="F494" s="6"/>
      <c r="G494" s="6"/>
      <c r="H494" s="6"/>
      <c r="I494" s="6"/>
      <c r="J494" s="2"/>
      <c r="K494" s="2"/>
      <c r="L494" s="2"/>
      <c r="M494" s="15"/>
    </row>
    <row r="495" spans="1:13" s="23" customFormat="1">
      <c r="A495" s="22"/>
      <c r="B495" s="6"/>
      <c r="C495" s="1"/>
      <c r="D495" s="1"/>
      <c r="E495" s="1"/>
      <c r="F495" s="6"/>
      <c r="G495" s="6"/>
      <c r="H495" s="6"/>
      <c r="I495" s="6"/>
      <c r="J495" s="2"/>
      <c r="K495" s="2"/>
      <c r="L495" s="2"/>
      <c r="M495" s="15"/>
    </row>
    <row r="496" spans="1:13" s="23" customFormat="1">
      <c r="A496" s="22"/>
      <c r="B496" s="6"/>
      <c r="C496" s="1"/>
      <c r="D496" s="1"/>
      <c r="E496" s="1"/>
      <c r="F496" s="6"/>
      <c r="G496" s="6"/>
      <c r="H496" s="6"/>
      <c r="I496" s="6"/>
      <c r="J496" s="2"/>
      <c r="K496" s="2"/>
      <c r="L496" s="2"/>
      <c r="M496" s="15"/>
    </row>
    <row r="497" spans="1:13" s="23" customFormat="1">
      <c r="A497" s="22"/>
      <c r="B497" s="6"/>
      <c r="C497" s="1"/>
      <c r="D497" s="1"/>
      <c r="E497" s="1"/>
      <c r="F497" s="6"/>
      <c r="G497" s="6"/>
      <c r="H497" s="6"/>
      <c r="I497" s="6"/>
      <c r="J497" s="2"/>
      <c r="K497" s="2"/>
      <c r="L497" s="2"/>
      <c r="M497" s="15"/>
    </row>
    <row r="498" spans="1:13" s="23" customFormat="1">
      <c r="A498" s="22"/>
      <c r="B498" s="6"/>
      <c r="C498" s="1"/>
      <c r="D498" s="1"/>
      <c r="E498" s="1"/>
      <c r="F498" s="6"/>
      <c r="G498" s="6"/>
      <c r="H498" s="6"/>
      <c r="I498" s="6"/>
      <c r="J498" s="2"/>
      <c r="K498" s="2"/>
      <c r="L498" s="2"/>
      <c r="M498" s="15"/>
    </row>
    <row r="499" spans="1:13" s="23" customFormat="1">
      <c r="A499" s="22"/>
      <c r="B499" s="6"/>
      <c r="C499" s="1"/>
      <c r="D499" s="1"/>
      <c r="E499" s="1"/>
      <c r="F499" s="6"/>
      <c r="G499" s="6"/>
      <c r="H499" s="6"/>
      <c r="I499" s="6"/>
      <c r="J499" s="2"/>
      <c r="K499" s="2"/>
      <c r="L499" s="2"/>
      <c r="M499" s="15"/>
    </row>
    <row r="500" spans="1:13" s="23" customFormat="1">
      <c r="A500" s="22"/>
      <c r="B500" s="6"/>
      <c r="C500" s="1"/>
      <c r="D500" s="1"/>
      <c r="E500" s="1"/>
      <c r="F500" s="6"/>
      <c r="G500" s="6"/>
      <c r="H500" s="6"/>
      <c r="I500" s="6"/>
      <c r="J500" s="2"/>
      <c r="K500" s="2"/>
      <c r="L500" s="2"/>
      <c r="M500" s="15"/>
    </row>
    <row r="501" spans="1:13" s="23" customFormat="1">
      <c r="A501" s="22"/>
      <c r="B501" s="6"/>
      <c r="C501" s="1"/>
      <c r="D501" s="1"/>
      <c r="E501" s="1"/>
      <c r="F501" s="6"/>
      <c r="G501" s="6"/>
      <c r="H501" s="6"/>
      <c r="I501" s="6"/>
      <c r="J501" s="2"/>
      <c r="K501" s="2"/>
      <c r="L501" s="2"/>
      <c r="M501" s="15"/>
    </row>
    <row r="502" spans="1:13" s="23" customFormat="1">
      <c r="A502" s="22"/>
      <c r="B502" s="6"/>
      <c r="C502" s="1"/>
      <c r="D502" s="1"/>
      <c r="E502" s="1"/>
      <c r="F502" s="6"/>
      <c r="G502" s="6"/>
      <c r="H502" s="6"/>
      <c r="I502" s="6"/>
      <c r="J502" s="2"/>
      <c r="K502" s="2"/>
      <c r="L502" s="2"/>
      <c r="M502" s="15"/>
    </row>
    <row r="503" spans="1:13" s="23" customFormat="1">
      <c r="A503" s="22"/>
      <c r="B503" s="6"/>
      <c r="C503" s="1"/>
      <c r="D503" s="1"/>
      <c r="E503" s="1"/>
      <c r="F503" s="6"/>
      <c r="G503" s="6"/>
      <c r="H503" s="6"/>
      <c r="I503" s="6"/>
      <c r="J503" s="2"/>
      <c r="K503" s="2"/>
      <c r="L503" s="2"/>
      <c r="M503" s="15"/>
    </row>
    <row r="504" spans="1:13" s="23" customFormat="1">
      <c r="A504" s="22"/>
      <c r="B504" s="6"/>
      <c r="C504" s="1"/>
      <c r="D504" s="1"/>
      <c r="E504" s="1"/>
      <c r="F504" s="6"/>
      <c r="G504" s="6"/>
      <c r="H504" s="6"/>
      <c r="I504" s="6"/>
      <c r="J504" s="2"/>
      <c r="K504" s="2"/>
      <c r="L504" s="2"/>
      <c r="M504" s="15"/>
    </row>
    <row r="505" spans="1:13" s="23" customFormat="1">
      <c r="A505" s="22"/>
      <c r="B505" s="6"/>
      <c r="C505" s="1"/>
      <c r="D505" s="1"/>
      <c r="E505" s="1"/>
      <c r="F505" s="6"/>
      <c r="G505" s="6"/>
      <c r="H505" s="6"/>
      <c r="I505" s="6"/>
      <c r="J505" s="2"/>
      <c r="K505" s="2"/>
      <c r="L505" s="2"/>
      <c r="M505" s="15"/>
    </row>
    <row r="506" spans="1:13" s="23" customFormat="1">
      <c r="A506" s="22"/>
      <c r="B506" s="6"/>
      <c r="C506" s="1"/>
      <c r="D506" s="1"/>
      <c r="E506" s="1"/>
      <c r="F506" s="6"/>
      <c r="G506" s="6"/>
      <c r="H506" s="6"/>
      <c r="I506" s="6"/>
      <c r="J506" s="2"/>
      <c r="K506" s="2"/>
      <c r="L506" s="2"/>
      <c r="M506" s="15"/>
    </row>
    <row r="507" spans="1:13" s="23" customFormat="1">
      <c r="A507" s="22"/>
      <c r="B507" s="6"/>
      <c r="C507" s="1"/>
      <c r="D507" s="1"/>
      <c r="E507" s="1"/>
      <c r="F507" s="6"/>
      <c r="G507" s="6"/>
      <c r="H507" s="6"/>
      <c r="I507" s="6"/>
      <c r="J507" s="2"/>
      <c r="K507" s="2"/>
      <c r="L507" s="2"/>
      <c r="M507" s="15"/>
    </row>
    <row r="508" spans="1:13" s="23" customFormat="1">
      <c r="A508" s="22"/>
      <c r="B508" s="6"/>
      <c r="C508" s="1"/>
      <c r="D508" s="1"/>
      <c r="E508" s="1"/>
      <c r="F508" s="6"/>
      <c r="G508" s="6"/>
      <c r="H508" s="6"/>
      <c r="I508" s="6"/>
      <c r="J508" s="2"/>
      <c r="K508" s="2"/>
      <c r="L508" s="2"/>
      <c r="M508" s="15"/>
    </row>
    <row r="509" spans="1:13" s="23" customFormat="1">
      <c r="A509" s="22"/>
      <c r="B509" s="6"/>
      <c r="C509" s="1"/>
      <c r="D509" s="1"/>
      <c r="E509" s="1"/>
      <c r="F509" s="6"/>
      <c r="G509" s="6"/>
      <c r="H509" s="6"/>
      <c r="I509" s="6"/>
      <c r="J509" s="2"/>
      <c r="K509" s="2"/>
      <c r="L509" s="2"/>
      <c r="M509" s="15"/>
    </row>
    <row r="510" spans="1:13" s="23" customFormat="1">
      <c r="A510" s="22"/>
      <c r="B510" s="6"/>
      <c r="C510" s="1"/>
      <c r="D510" s="1"/>
      <c r="E510" s="1"/>
      <c r="F510" s="6"/>
      <c r="G510" s="6"/>
      <c r="H510" s="6"/>
      <c r="I510" s="6"/>
      <c r="J510" s="2"/>
      <c r="K510" s="2"/>
      <c r="L510" s="2"/>
      <c r="M510" s="15"/>
    </row>
    <row r="511" spans="1:13" s="23" customFormat="1">
      <c r="A511" s="22"/>
      <c r="B511" s="6"/>
      <c r="C511" s="1"/>
      <c r="D511" s="1"/>
      <c r="E511" s="1"/>
      <c r="F511" s="6"/>
      <c r="G511" s="6"/>
      <c r="H511" s="6"/>
      <c r="I511" s="6"/>
      <c r="J511" s="2"/>
      <c r="K511" s="2"/>
      <c r="L511" s="2"/>
      <c r="M511" s="15"/>
    </row>
    <row r="512" spans="1:13" s="23" customFormat="1">
      <c r="A512" s="22"/>
      <c r="B512" s="6"/>
      <c r="C512" s="1"/>
      <c r="D512" s="1"/>
      <c r="E512" s="1"/>
      <c r="F512" s="6"/>
      <c r="G512" s="6"/>
      <c r="H512" s="6"/>
      <c r="I512" s="6"/>
      <c r="J512" s="2"/>
      <c r="K512" s="2"/>
      <c r="L512" s="2"/>
      <c r="M512" s="15"/>
    </row>
    <row r="513" spans="1:13" s="23" customFormat="1">
      <c r="A513" s="22"/>
      <c r="B513" s="6"/>
      <c r="C513" s="1"/>
      <c r="D513" s="1"/>
      <c r="E513" s="1"/>
      <c r="F513" s="6"/>
      <c r="G513" s="6"/>
      <c r="H513" s="6"/>
      <c r="I513" s="6"/>
      <c r="J513" s="2"/>
      <c r="K513" s="2"/>
      <c r="L513" s="2"/>
      <c r="M513" s="15"/>
    </row>
    <row r="514" spans="1:13" s="23" customFormat="1">
      <c r="A514" s="22"/>
      <c r="B514" s="6"/>
      <c r="C514" s="1"/>
      <c r="D514" s="1"/>
      <c r="E514" s="1"/>
      <c r="F514" s="6"/>
      <c r="G514" s="6"/>
      <c r="H514" s="6"/>
      <c r="I514" s="6"/>
      <c r="J514" s="2"/>
      <c r="K514" s="2"/>
      <c r="L514" s="2"/>
      <c r="M514" s="15"/>
    </row>
    <row r="515" spans="1:13" s="23" customFormat="1">
      <c r="A515" s="22"/>
      <c r="B515" s="6"/>
      <c r="C515" s="1"/>
      <c r="D515" s="1"/>
      <c r="E515" s="1"/>
      <c r="F515" s="6"/>
      <c r="G515" s="6"/>
      <c r="H515" s="6"/>
      <c r="I515" s="6"/>
      <c r="J515" s="2"/>
      <c r="K515" s="2"/>
      <c r="L515" s="2"/>
      <c r="M515" s="15"/>
    </row>
    <row r="516" spans="1:13" s="23" customFormat="1">
      <c r="A516" s="22"/>
      <c r="B516" s="6"/>
      <c r="C516" s="1"/>
      <c r="D516" s="1"/>
      <c r="E516" s="1"/>
      <c r="F516" s="6"/>
      <c r="G516" s="6"/>
      <c r="H516" s="6"/>
      <c r="I516" s="6"/>
      <c r="J516" s="2"/>
      <c r="K516" s="2"/>
      <c r="L516" s="2"/>
      <c r="M516" s="15"/>
    </row>
    <row r="517" spans="1:13" s="23" customFormat="1">
      <c r="A517" s="22"/>
      <c r="B517" s="6"/>
      <c r="C517" s="1"/>
      <c r="D517" s="1"/>
      <c r="E517" s="1"/>
      <c r="F517" s="6"/>
      <c r="G517" s="6"/>
      <c r="H517" s="6"/>
      <c r="I517" s="6"/>
      <c r="J517" s="2"/>
      <c r="K517" s="2"/>
      <c r="L517" s="2"/>
      <c r="M517" s="15"/>
    </row>
    <row r="518" spans="1:13" s="23" customFormat="1">
      <c r="A518" s="22"/>
      <c r="B518" s="6"/>
      <c r="C518" s="1"/>
      <c r="D518" s="1"/>
      <c r="E518" s="1"/>
      <c r="F518" s="6"/>
      <c r="G518" s="6"/>
      <c r="H518" s="6"/>
      <c r="I518" s="6"/>
      <c r="J518" s="2"/>
      <c r="K518" s="2"/>
      <c r="L518" s="2"/>
      <c r="M518" s="15"/>
    </row>
    <row r="519" spans="1:13" s="23" customFormat="1">
      <c r="A519" s="22"/>
      <c r="B519" s="6"/>
      <c r="C519" s="1"/>
      <c r="D519" s="1"/>
      <c r="E519" s="1"/>
      <c r="F519" s="6"/>
      <c r="G519" s="6"/>
      <c r="H519" s="6"/>
      <c r="I519" s="6"/>
      <c r="J519" s="2"/>
      <c r="K519" s="2"/>
      <c r="L519" s="2"/>
      <c r="M519" s="15"/>
    </row>
    <row r="520" spans="1:13" s="23" customFormat="1">
      <c r="A520" s="22"/>
      <c r="B520" s="6"/>
      <c r="C520" s="1"/>
      <c r="D520" s="1"/>
      <c r="E520" s="1"/>
      <c r="F520" s="6"/>
      <c r="G520" s="6"/>
      <c r="H520" s="6"/>
      <c r="I520" s="6"/>
      <c r="J520" s="2"/>
      <c r="K520" s="2"/>
      <c r="L520" s="2"/>
      <c r="M520" s="15"/>
    </row>
    <row r="521" spans="1:13" s="23" customFormat="1">
      <c r="A521" s="22"/>
      <c r="B521" s="6"/>
      <c r="C521" s="1"/>
      <c r="D521" s="1"/>
      <c r="E521" s="1"/>
      <c r="F521" s="6"/>
      <c r="G521" s="6"/>
      <c r="H521" s="6"/>
      <c r="I521" s="6"/>
      <c r="J521" s="2"/>
      <c r="K521" s="2"/>
      <c r="L521" s="2"/>
      <c r="M521" s="15"/>
    </row>
    <row r="522" spans="1:13" s="23" customFormat="1">
      <c r="A522" s="22"/>
      <c r="B522" s="6"/>
      <c r="C522" s="1"/>
      <c r="D522" s="1"/>
      <c r="E522" s="1"/>
      <c r="F522" s="6"/>
      <c r="G522" s="6"/>
      <c r="H522" s="6"/>
      <c r="I522" s="6"/>
      <c r="J522" s="2"/>
      <c r="K522" s="2"/>
      <c r="L522" s="2"/>
      <c r="M522" s="15"/>
    </row>
    <row r="523" spans="1:13" s="23" customFormat="1">
      <c r="A523" s="22"/>
      <c r="B523" s="6"/>
      <c r="C523" s="1"/>
      <c r="D523" s="1"/>
      <c r="E523" s="1"/>
      <c r="F523" s="6"/>
      <c r="G523" s="6"/>
      <c r="H523" s="6"/>
      <c r="I523" s="6"/>
      <c r="J523" s="2"/>
      <c r="K523" s="2"/>
      <c r="L523" s="2"/>
      <c r="M523" s="15"/>
    </row>
    <row r="524" spans="1:13" s="23" customFormat="1">
      <c r="A524" s="22"/>
      <c r="B524" s="6"/>
      <c r="C524" s="1"/>
      <c r="D524" s="1"/>
      <c r="E524" s="1"/>
      <c r="F524" s="6"/>
      <c r="G524" s="6"/>
      <c r="H524" s="6"/>
      <c r="I524" s="6"/>
      <c r="J524" s="2"/>
      <c r="K524" s="2"/>
      <c r="L524" s="2"/>
      <c r="M524" s="15"/>
    </row>
    <row r="525" spans="1:13" s="23" customFormat="1">
      <c r="A525" s="22"/>
      <c r="B525" s="6"/>
      <c r="C525" s="1"/>
      <c r="D525" s="1"/>
      <c r="E525" s="1"/>
      <c r="F525" s="6"/>
      <c r="G525" s="6"/>
      <c r="H525" s="6"/>
      <c r="I525" s="6"/>
      <c r="J525" s="2"/>
      <c r="K525" s="2"/>
      <c r="L525" s="2"/>
      <c r="M525" s="15"/>
    </row>
    <row r="526" spans="1:13" s="23" customFormat="1">
      <c r="A526" s="22"/>
      <c r="B526" s="6"/>
      <c r="C526" s="1"/>
      <c r="D526" s="1"/>
      <c r="E526" s="1"/>
      <c r="F526" s="6"/>
      <c r="G526" s="6"/>
      <c r="H526" s="6"/>
      <c r="I526" s="6"/>
      <c r="J526" s="2"/>
      <c r="K526" s="2"/>
      <c r="L526" s="2"/>
      <c r="M526" s="15"/>
    </row>
    <row r="527" spans="1:13" s="23" customFormat="1" ht="15" customHeight="1">
      <c r="A527" s="22"/>
      <c r="B527" s="6"/>
      <c r="C527" s="1"/>
      <c r="D527" s="1"/>
      <c r="E527" s="1"/>
      <c r="F527" s="6"/>
      <c r="G527" s="6"/>
      <c r="H527" s="6"/>
      <c r="I527" s="6"/>
      <c r="J527" s="2"/>
      <c r="K527" s="2"/>
      <c r="L527" s="2"/>
      <c r="M527" s="15"/>
    </row>
    <row r="528" spans="1:13" s="23" customFormat="1" ht="15" customHeight="1">
      <c r="A528" s="22"/>
      <c r="B528" s="6"/>
      <c r="C528" s="1"/>
      <c r="D528" s="1"/>
      <c r="E528" s="1"/>
      <c r="F528" s="6"/>
      <c r="G528" s="6"/>
      <c r="H528" s="6"/>
      <c r="I528" s="6"/>
      <c r="J528" s="2"/>
      <c r="K528" s="2"/>
      <c r="L528" s="2"/>
      <c r="M528" s="15"/>
    </row>
    <row r="529" spans="1:22" s="23" customFormat="1" ht="15" customHeight="1">
      <c r="A529" s="22"/>
      <c r="B529" s="6"/>
      <c r="C529" s="1"/>
      <c r="D529" s="1"/>
      <c r="E529" s="1"/>
      <c r="F529" s="6"/>
      <c r="G529" s="6"/>
      <c r="H529" s="6"/>
      <c r="I529" s="6"/>
      <c r="J529" s="2"/>
      <c r="K529" s="2"/>
      <c r="L529" s="2"/>
      <c r="M529" s="15"/>
    </row>
    <row r="530" spans="1:22" s="23" customFormat="1" ht="15" customHeight="1">
      <c r="A530" s="22"/>
      <c r="B530" s="6"/>
      <c r="C530" s="1"/>
      <c r="D530" s="1"/>
      <c r="E530" s="1"/>
      <c r="F530" s="6"/>
      <c r="G530" s="6"/>
      <c r="H530" s="6"/>
      <c r="I530" s="6"/>
      <c r="J530" s="2"/>
      <c r="K530" s="2"/>
      <c r="L530" s="2"/>
      <c r="M530" s="15"/>
    </row>
    <row r="531" spans="1:22" s="23" customFormat="1" ht="15" customHeight="1">
      <c r="A531" s="22"/>
      <c r="B531" s="6"/>
      <c r="C531" s="1"/>
      <c r="D531" s="1"/>
      <c r="E531" s="1"/>
      <c r="F531" s="6"/>
      <c r="G531" s="6"/>
      <c r="H531" s="6"/>
      <c r="I531" s="6"/>
      <c r="J531" s="2"/>
      <c r="K531" s="2"/>
      <c r="L531" s="2"/>
      <c r="M531" s="15"/>
    </row>
    <row r="532" spans="1:22" s="23" customFormat="1" ht="15" customHeight="1">
      <c r="A532" s="22"/>
      <c r="B532" s="6"/>
      <c r="C532" s="1"/>
      <c r="D532" s="1"/>
      <c r="E532" s="1"/>
      <c r="F532" s="6"/>
      <c r="G532" s="6"/>
      <c r="H532" s="6"/>
      <c r="I532" s="6"/>
      <c r="J532" s="2"/>
      <c r="K532" s="2"/>
      <c r="L532" s="2"/>
      <c r="M532" s="15"/>
    </row>
    <row r="533" spans="1:22" s="23" customFormat="1" ht="15" customHeight="1">
      <c r="A533" s="22"/>
      <c r="B533" s="6"/>
      <c r="C533" s="1"/>
      <c r="D533" s="1"/>
      <c r="E533" s="1"/>
      <c r="F533" s="6"/>
      <c r="G533" s="6"/>
      <c r="H533" s="6"/>
      <c r="I533" s="6"/>
      <c r="J533" s="2"/>
      <c r="K533" s="2"/>
      <c r="L533" s="2"/>
      <c r="M533" s="15"/>
    </row>
    <row r="534" spans="1:22" s="23" customFormat="1" ht="15" customHeight="1">
      <c r="A534" s="22"/>
      <c r="B534" s="6"/>
      <c r="C534" s="1"/>
      <c r="D534" s="1"/>
      <c r="E534" s="1"/>
      <c r="F534" s="6"/>
      <c r="G534" s="6"/>
      <c r="H534" s="6"/>
      <c r="I534" s="6"/>
      <c r="J534" s="2"/>
      <c r="K534" s="2"/>
      <c r="L534" s="2"/>
      <c r="M534" s="15"/>
    </row>
    <row r="535" spans="1:22" s="23" customFormat="1" ht="15" customHeight="1">
      <c r="A535" s="22"/>
      <c r="B535" s="6"/>
      <c r="C535" s="1"/>
      <c r="D535" s="1"/>
      <c r="E535" s="1"/>
      <c r="F535" s="6"/>
      <c r="G535" s="6"/>
      <c r="H535" s="6"/>
      <c r="I535" s="6"/>
      <c r="J535" s="2"/>
      <c r="K535" s="2"/>
      <c r="L535" s="2"/>
      <c r="M535" s="15"/>
    </row>
    <row r="536" spans="1:22" s="23" customFormat="1" ht="15" customHeight="1">
      <c r="A536" s="22"/>
      <c r="B536" s="6"/>
      <c r="C536" s="1"/>
      <c r="D536" s="1"/>
      <c r="E536" s="1"/>
      <c r="F536" s="6"/>
      <c r="G536" s="6"/>
      <c r="H536" s="6"/>
      <c r="I536" s="6"/>
      <c r="J536" s="2"/>
      <c r="K536" s="2"/>
      <c r="L536" s="2"/>
      <c r="M536" s="15"/>
    </row>
    <row r="537" spans="1:22" s="23" customFormat="1" ht="15" customHeight="1">
      <c r="A537" s="22"/>
      <c r="B537" s="6"/>
      <c r="C537" s="1"/>
      <c r="D537" s="1"/>
      <c r="E537" s="1"/>
      <c r="F537" s="6"/>
      <c r="G537" s="6"/>
      <c r="H537" s="6"/>
      <c r="I537" s="6"/>
      <c r="J537" s="2"/>
      <c r="K537" s="2"/>
      <c r="L537" s="2"/>
      <c r="M537" s="15"/>
    </row>
    <row r="538" spans="1:22" s="23" customFormat="1" ht="15" customHeight="1">
      <c r="A538" s="22"/>
      <c r="B538" s="6"/>
      <c r="C538" s="1"/>
      <c r="D538" s="1"/>
      <c r="E538" s="1"/>
      <c r="F538" s="6"/>
      <c r="G538" s="6"/>
      <c r="H538" s="6"/>
      <c r="I538" s="6"/>
      <c r="J538" s="2"/>
      <c r="K538" s="2"/>
      <c r="L538" s="2"/>
      <c r="M538" s="15"/>
    </row>
    <row r="539" spans="1:22" s="23" customFormat="1" ht="15" customHeight="1">
      <c r="A539" s="22"/>
      <c r="B539" s="6"/>
      <c r="C539" s="1"/>
      <c r="D539" s="1"/>
      <c r="E539" s="1"/>
      <c r="F539" s="6"/>
      <c r="G539" s="6"/>
      <c r="H539" s="6"/>
      <c r="I539" s="6"/>
      <c r="J539" s="2"/>
      <c r="K539" s="2"/>
      <c r="L539" s="2"/>
      <c r="M539" s="15"/>
    </row>
    <row r="540" spans="1:22" s="23" customFormat="1" ht="15" customHeight="1">
      <c r="A540" s="22"/>
      <c r="B540" s="6"/>
      <c r="C540" s="1"/>
      <c r="D540" s="1"/>
      <c r="E540" s="1"/>
      <c r="F540" s="6"/>
      <c r="G540" s="6"/>
      <c r="H540" s="6"/>
      <c r="I540" s="6"/>
      <c r="J540" s="2"/>
      <c r="K540" s="2"/>
      <c r="L540" s="2"/>
      <c r="M540" s="3"/>
    </row>
    <row r="541" spans="1:22" s="23" customFormat="1" ht="15" customHeight="1">
      <c r="A541" s="22"/>
      <c r="B541" s="6"/>
      <c r="C541" s="1"/>
      <c r="D541" s="1"/>
      <c r="E541" s="1"/>
      <c r="F541" s="6"/>
      <c r="G541" s="6"/>
      <c r="H541" s="6"/>
      <c r="I541" s="6"/>
      <c r="J541" s="2"/>
      <c r="K541" s="2"/>
      <c r="L541" s="2"/>
      <c r="M541" s="3"/>
    </row>
    <row r="542" spans="1:22" s="23" customFormat="1" ht="15" customHeight="1">
      <c r="A542" s="22"/>
      <c r="B542" s="6"/>
      <c r="C542" s="1"/>
      <c r="D542" s="1"/>
      <c r="E542" s="1"/>
      <c r="F542" s="6"/>
      <c r="G542" s="6"/>
      <c r="H542" s="6"/>
      <c r="I542" s="6"/>
      <c r="J542" s="2"/>
      <c r="K542" s="2"/>
      <c r="L542" s="2"/>
      <c r="M542" s="3"/>
      <c r="N542" s="25"/>
      <c r="O542" s="25"/>
      <c r="P542" s="25"/>
      <c r="Q542" s="25"/>
      <c r="R542" s="25"/>
      <c r="S542" s="25"/>
      <c r="T542" s="25"/>
      <c r="U542" s="25"/>
      <c r="V542" s="25"/>
    </row>
    <row r="543" spans="1:22" s="23" customFormat="1" ht="15" customHeight="1">
      <c r="A543" s="22"/>
      <c r="B543" s="6"/>
      <c r="C543" s="1"/>
      <c r="D543" s="1"/>
      <c r="E543" s="1"/>
      <c r="F543" s="6"/>
      <c r="G543" s="6"/>
      <c r="H543" s="6"/>
      <c r="I543" s="6"/>
      <c r="J543" s="2"/>
      <c r="K543" s="2"/>
      <c r="L543" s="2"/>
      <c r="M543" s="3"/>
      <c r="N543" s="25"/>
      <c r="O543" s="25"/>
      <c r="P543" s="25"/>
      <c r="Q543" s="25"/>
      <c r="R543" s="25"/>
      <c r="S543" s="25"/>
      <c r="T543" s="25"/>
      <c r="U543" s="25"/>
      <c r="V543" s="25"/>
    </row>
    <row r="544" spans="1:22" s="23" customFormat="1" ht="15" customHeight="1">
      <c r="A544" s="22"/>
      <c r="B544" s="6"/>
      <c r="C544" s="1"/>
      <c r="D544" s="1"/>
      <c r="E544" s="1"/>
      <c r="F544" s="6"/>
      <c r="G544" s="6"/>
      <c r="H544" s="6"/>
      <c r="I544" s="6"/>
      <c r="J544" s="2"/>
      <c r="K544" s="2"/>
      <c r="L544" s="2"/>
      <c r="M544" s="3"/>
      <c r="N544" s="25"/>
      <c r="O544" s="25"/>
      <c r="P544" s="25"/>
      <c r="Q544" s="25"/>
      <c r="R544" s="25"/>
      <c r="S544" s="25"/>
      <c r="T544" s="25"/>
      <c r="U544" s="25"/>
      <c r="V544" s="25"/>
    </row>
    <row r="545" spans="1:22" s="23" customFormat="1" ht="15" customHeight="1">
      <c r="A545" s="22"/>
      <c r="B545" s="6"/>
      <c r="C545" s="1"/>
      <c r="D545" s="1"/>
      <c r="E545" s="1"/>
      <c r="F545" s="6"/>
      <c r="G545" s="6"/>
      <c r="H545" s="6"/>
      <c r="I545" s="6"/>
      <c r="J545" s="2"/>
      <c r="K545" s="2"/>
      <c r="L545" s="2"/>
      <c r="M545" s="3"/>
      <c r="N545" s="25"/>
      <c r="O545" s="25"/>
      <c r="P545" s="25"/>
      <c r="Q545" s="25"/>
      <c r="R545" s="25"/>
      <c r="S545" s="25"/>
      <c r="T545" s="25"/>
      <c r="U545" s="25"/>
      <c r="V545" s="25"/>
    </row>
    <row r="546" spans="1:22" s="23" customFormat="1" ht="15" customHeight="1">
      <c r="A546" s="22"/>
      <c r="B546" s="6"/>
      <c r="C546" s="1"/>
      <c r="D546" s="1"/>
      <c r="E546" s="1"/>
      <c r="F546" s="6"/>
      <c r="G546" s="6"/>
      <c r="H546" s="6"/>
      <c r="I546" s="6"/>
      <c r="J546" s="2"/>
      <c r="K546" s="2"/>
      <c r="L546" s="2"/>
      <c r="M546" s="3"/>
      <c r="N546" s="25"/>
      <c r="O546" s="25"/>
      <c r="P546" s="25"/>
      <c r="Q546" s="25"/>
      <c r="R546" s="25"/>
      <c r="S546" s="25"/>
      <c r="T546" s="25"/>
      <c r="U546" s="25"/>
      <c r="V546" s="25"/>
    </row>
    <row r="547" spans="1:22" s="23" customFormat="1" ht="15" customHeight="1">
      <c r="A547" s="22"/>
      <c r="B547" s="6"/>
      <c r="C547" s="1"/>
      <c r="D547" s="1"/>
      <c r="E547" s="1"/>
      <c r="F547" s="6"/>
      <c r="G547" s="6"/>
      <c r="H547" s="6"/>
      <c r="I547" s="6"/>
      <c r="J547" s="2"/>
      <c r="K547" s="2"/>
      <c r="L547" s="2"/>
      <c r="M547" s="3"/>
      <c r="N547" s="25"/>
      <c r="O547" s="25"/>
      <c r="P547" s="25"/>
      <c r="Q547" s="25"/>
      <c r="R547" s="25"/>
      <c r="S547" s="25"/>
      <c r="T547" s="25"/>
      <c r="U547" s="25"/>
      <c r="V547" s="25"/>
    </row>
    <row r="548" spans="1:22" ht="15" customHeight="1">
      <c r="A548" s="22"/>
      <c r="B548" s="6"/>
      <c r="C548" s="1"/>
      <c r="D548" s="1"/>
      <c r="E548" s="1"/>
      <c r="F548" s="6"/>
      <c r="G548" s="6"/>
      <c r="H548" s="6"/>
      <c r="I548" s="6"/>
      <c r="J548" s="2"/>
      <c r="K548" s="2"/>
      <c r="L548" s="2"/>
      <c r="M548" s="3"/>
    </row>
    <row r="549" spans="1:22" ht="15" customHeight="1">
      <c r="A549" s="22"/>
      <c r="B549" s="6"/>
      <c r="C549" s="1"/>
      <c r="D549" s="1"/>
      <c r="E549" s="1"/>
      <c r="F549" s="6"/>
      <c r="G549" s="6"/>
      <c r="H549" s="6"/>
      <c r="I549" s="6"/>
      <c r="J549" s="2"/>
      <c r="K549" s="2"/>
      <c r="L549" s="2"/>
      <c r="M549" s="3"/>
    </row>
    <row r="550" spans="1:22" ht="15" customHeight="1">
      <c r="A550" s="22"/>
      <c r="B550" s="6"/>
      <c r="C550" s="1"/>
      <c r="D550" s="1"/>
      <c r="E550" s="1"/>
      <c r="F550" s="6"/>
      <c r="G550" s="6"/>
      <c r="H550" s="6"/>
      <c r="I550" s="6"/>
      <c r="J550" s="2"/>
      <c r="K550" s="2"/>
      <c r="L550" s="2"/>
      <c r="M550" s="3"/>
    </row>
    <row r="551" spans="1:22" ht="15" customHeight="1">
      <c r="A551" s="22"/>
      <c r="B551" s="6"/>
      <c r="C551" s="1"/>
      <c r="D551" s="1"/>
      <c r="E551" s="1"/>
      <c r="F551" s="6"/>
      <c r="G551" s="6"/>
      <c r="H551" s="6"/>
      <c r="I551" s="6"/>
      <c r="J551" s="2"/>
      <c r="K551" s="2"/>
      <c r="L551" s="2"/>
      <c r="M551" s="3"/>
    </row>
    <row r="552" spans="1:22" ht="15" customHeight="1">
      <c r="A552" s="22"/>
      <c r="B552" s="6"/>
      <c r="C552" s="1"/>
      <c r="D552" s="1"/>
      <c r="E552" s="1"/>
      <c r="F552" s="6"/>
      <c r="G552" s="6"/>
      <c r="H552" s="6"/>
      <c r="I552" s="6"/>
      <c r="J552" s="2"/>
      <c r="K552" s="2"/>
      <c r="L552" s="2"/>
      <c r="M552" s="3"/>
    </row>
    <row r="553" spans="1:22" ht="15" customHeight="1">
      <c r="A553" s="22"/>
      <c r="B553" s="6"/>
      <c r="C553" s="1"/>
      <c r="D553" s="1"/>
      <c r="E553" s="1"/>
      <c r="F553" s="6"/>
      <c r="G553" s="6"/>
      <c r="H553" s="6"/>
      <c r="I553" s="6"/>
      <c r="J553" s="2"/>
      <c r="K553" s="2"/>
      <c r="L553" s="2"/>
      <c r="M553" s="3"/>
    </row>
    <row r="554" spans="1:22" ht="15" customHeight="1">
      <c r="A554" s="22"/>
      <c r="B554" s="6"/>
      <c r="C554" s="1"/>
      <c r="D554" s="1"/>
      <c r="E554" s="1"/>
      <c r="F554" s="6"/>
      <c r="G554" s="6"/>
      <c r="H554" s="6"/>
      <c r="I554" s="6"/>
      <c r="J554" s="2"/>
      <c r="K554" s="2"/>
      <c r="L554" s="2"/>
      <c r="M554" s="3"/>
    </row>
    <row r="555" spans="1:22" ht="15" customHeight="1">
      <c r="A555" s="22"/>
      <c r="B555" s="6"/>
      <c r="C555" s="1"/>
      <c r="D555" s="1"/>
      <c r="E555" s="1"/>
      <c r="F555" s="6"/>
      <c r="G555" s="6"/>
      <c r="H555" s="6"/>
      <c r="I555" s="6"/>
      <c r="J555" s="2"/>
      <c r="K555" s="2"/>
      <c r="L555" s="2"/>
      <c r="M555" s="3"/>
      <c r="N555" s="26"/>
      <c r="O555" s="26"/>
      <c r="P555" s="26"/>
      <c r="Q555" s="26"/>
      <c r="R555" s="26"/>
      <c r="S555" s="26"/>
      <c r="T555" s="26"/>
      <c r="U555" s="26"/>
      <c r="V555" s="26"/>
    </row>
    <row r="556" spans="1:22" ht="15" customHeight="1">
      <c r="A556" s="22"/>
      <c r="B556" s="6"/>
      <c r="C556" s="1"/>
      <c r="D556" s="1"/>
      <c r="E556" s="1"/>
      <c r="F556" s="6"/>
      <c r="G556" s="6"/>
      <c r="H556" s="6"/>
      <c r="I556" s="6"/>
      <c r="J556" s="2"/>
      <c r="K556" s="2"/>
      <c r="L556" s="2"/>
      <c r="M556" s="3"/>
      <c r="N556" s="26"/>
      <c r="O556" s="26"/>
      <c r="P556" s="26"/>
      <c r="Q556" s="26"/>
      <c r="R556" s="26"/>
      <c r="S556" s="26"/>
      <c r="T556" s="26"/>
      <c r="U556" s="26"/>
      <c r="V556" s="26"/>
    </row>
    <row r="557" spans="1:22" ht="15" customHeight="1">
      <c r="A557" s="22"/>
      <c r="B557" s="6"/>
      <c r="C557" s="1"/>
      <c r="D557" s="1"/>
      <c r="E557" s="1"/>
      <c r="F557" s="6"/>
      <c r="G557" s="6"/>
      <c r="H557" s="6"/>
      <c r="I557" s="6"/>
      <c r="J557" s="2"/>
      <c r="K557" s="2"/>
      <c r="L557" s="2"/>
      <c r="M557" s="3"/>
      <c r="N557" s="26"/>
      <c r="O557" s="26"/>
      <c r="P557" s="26"/>
      <c r="Q557" s="26"/>
      <c r="R557" s="26"/>
      <c r="S557" s="26"/>
      <c r="T557" s="26"/>
      <c r="U557" s="26"/>
      <c r="V557" s="26"/>
    </row>
    <row r="558" spans="1:22" ht="15" customHeight="1">
      <c r="A558" s="22"/>
      <c r="B558" s="6"/>
      <c r="C558" s="1"/>
      <c r="D558" s="1"/>
      <c r="E558" s="1"/>
      <c r="F558" s="6"/>
      <c r="G558" s="6"/>
      <c r="H558" s="6"/>
      <c r="I558" s="6"/>
      <c r="J558" s="2"/>
      <c r="K558" s="2"/>
      <c r="L558" s="2"/>
      <c r="M558" s="3"/>
      <c r="N558" s="26"/>
      <c r="O558" s="26"/>
      <c r="P558" s="26"/>
      <c r="Q558" s="26"/>
      <c r="R558" s="26"/>
      <c r="S558" s="26"/>
      <c r="T558" s="26"/>
      <c r="U558" s="26"/>
      <c r="V558" s="26"/>
    </row>
    <row r="559" spans="1:22" ht="15" customHeight="1">
      <c r="A559" s="22"/>
      <c r="B559" s="6"/>
      <c r="C559" s="1"/>
      <c r="D559" s="1"/>
      <c r="E559" s="1"/>
      <c r="F559" s="6"/>
      <c r="G559" s="6"/>
      <c r="H559" s="6"/>
      <c r="I559" s="6"/>
      <c r="J559" s="2"/>
      <c r="K559" s="2"/>
      <c r="L559" s="2"/>
      <c r="M559" s="3"/>
      <c r="N559" s="26"/>
      <c r="O559" s="26"/>
      <c r="P559" s="26"/>
      <c r="Q559" s="26"/>
      <c r="R559" s="26"/>
      <c r="S559" s="26"/>
      <c r="T559" s="26"/>
      <c r="U559" s="26"/>
      <c r="V559" s="26"/>
    </row>
    <row r="560" spans="1:22" ht="15" customHeight="1">
      <c r="A560" s="22"/>
      <c r="B560" s="6"/>
      <c r="C560" s="1"/>
      <c r="D560" s="1"/>
      <c r="E560" s="1"/>
      <c r="F560" s="6"/>
      <c r="G560" s="6"/>
      <c r="H560" s="6"/>
      <c r="I560" s="6"/>
      <c r="J560" s="2"/>
      <c r="K560" s="2"/>
      <c r="L560" s="2"/>
      <c r="M560" s="3"/>
      <c r="N560" s="26"/>
      <c r="O560" s="26"/>
      <c r="P560" s="26"/>
      <c r="Q560" s="26"/>
      <c r="R560" s="26"/>
      <c r="S560" s="26"/>
      <c r="T560" s="26"/>
      <c r="U560" s="26"/>
      <c r="V560" s="26"/>
    </row>
    <row r="561" spans="1:22" s="26" customFormat="1" ht="15" customHeight="1">
      <c r="A561" s="22"/>
      <c r="B561" s="6"/>
      <c r="C561" s="1"/>
      <c r="D561" s="1"/>
      <c r="E561" s="1"/>
      <c r="F561" s="6"/>
      <c r="G561" s="6"/>
      <c r="H561" s="6"/>
      <c r="I561" s="6"/>
      <c r="J561" s="2"/>
      <c r="K561" s="2"/>
      <c r="L561" s="2"/>
      <c r="M561" s="3"/>
    </row>
    <row r="562" spans="1:22" s="26" customFormat="1" ht="15" customHeight="1">
      <c r="A562" s="22"/>
      <c r="B562" s="6"/>
      <c r="C562" s="1"/>
      <c r="D562" s="1"/>
      <c r="E562" s="1"/>
      <c r="F562" s="6"/>
      <c r="G562" s="6"/>
      <c r="H562" s="6"/>
      <c r="I562" s="6"/>
      <c r="J562" s="2"/>
      <c r="K562" s="2"/>
      <c r="L562" s="2"/>
      <c r="M562" s="3"/>
      <c r="N562" s="27"/>
      <c r="O562" s="27"/>
      <c r="P562" s="27"/>
      <c r="Q562" s="27"/>
      <c r="R562" s="27"/>
      <c r="S562" s="27"/>
      <c r="T562" s="27"/>
      <c r="U562" s="27"/>
      <c r="V562" s="27"/>
    </row>
    <row r="563" spans="1:22" s="26" customFormat="1" ht="15" customHeight="1">
      <c r="A563" s="22"/>
      <c r="B563" s="6"/>
      <c r="C563" s="1"/>
      <c r="D563" s="1"/>
      <c r="E563" s="1"/>
      <c r="F563" s="6"/>
      <c r="G563" s="6"/>
      <c r="H563" s="6"/>
      <c r="I563" s="6"/>
      <c r="J563" s="2"/>
      <c r="K563" s="2"/>
      <c r="L563" s="2"/>
      <c r="M563" s="3"/>
      <c r="N563" s="27"/>
      <c r="O563" s="27"/>
      <c r="P563" s="27"/>
      <c r="Q563" s="27"/>
      <c r="R563" s="27"/>
      <c r="S563" s="27"/>
      <c r="T563" s="27"/>
      <c r="U563" s="27"/>
      <c r="V563" s="27"/>
    </row>
    <row r="564" spans="1:22" s="26" customFormat="1" ht="15" customHeight="1">
      <c r="A564" s="22"/>
      <c r="B564" s="6"/>
      <c r="C564" s="1"/>
      <c r="D564" s="1"/>
      <c r="E564" s="1"/>
      <c r="F564" s="6"/>
      <c r="G564" s="6"/>
      <c r="H564" s="6"/>
      <c r="I564" s="6"/>
      <c r="J564" s="2"/>
      <c r="K564" s="2"/>
      <c r="L564" s="2"/>
      <c r="M564" s="3"/>
      <c r="N564" s="27"/>
      <c r="O564" s="27"/>
      <c r="P564" s="27"/>
      <c r="Q564" s="27"/>
      <c r="R564" s="27"/>
      <c r="S564" s="27"/>
      <c r="T564" s="27"/>
      <c r="U564" s="27"/>
      <c r="V564" s="27"/>
    </row>
    <row r="565" spans="1:22" s="26" customFormat="1" ht="15" customHeight="1">
      <c r="A565" s="22"/>
      <c r="B565" s="6"/>
      <c r="C565" s="1"/>
      <c r="D565" s="1"/>
      <c r="E565" s="1"/>
      <c r="F565" s="6"/>
      <c r="G565" s="6"/>
      <c r="H565" s="6"/>
      <c r="I565" s="6"/>
      <c r="J565" s="2"/>
      <c r="K565" s="2"/>
      <c r="L565" s="2"/>
      <c r="M565" s="3"/>
      <c r="N565" s="27"/>
      <c r="O565" s="27"/>
      <c r="P565" s="27"/>
      <c r="Q565" s="27"/>
      <c r="R565" s="27"/>
      <c r="S565" s="27"/>
      <c r="T565" s="27"/>
      <c r="U565" s="27"/>
      <c r="V565" s="27"/>
    </row>
    <row r="566" spans="1:22" s="26" customFormat="1" ht="15" customHeight="1">
      <c r="A566" s="22"/>
      <c r="B566" s="6"/>
      <c r="C566" s="1"/>
      <c r="D566" s="1"/>
      <c r="E566" s="1"/>
      <c r="F566" s="6"/>
      <c r="G566" s="6"/>
      <c r="H566" s="6"/>
      <c r="I566" s="6"/>
      <c r="J566" s="2"/>
      <c r="K566" s="2"/>
      <c r="L566" s="2"/>
      <c r="M566" s="3"/>
      <c r="N566" s="27"/>
      <c r="O566" s="27"/>
      <c r="P566" s="27"/>
      <c r="Q566" s="27"/>
      <c r="R566" s="27"/>
      <c r="S566" s="27"/>
      <c r="T566" s="27"/>
      <c r="U566" s="27"/>
      <c r="V566" s="27"/>
    </row>
    <row r="567" spans="1:22" s="26" customFormat="1" ht="15" customHeight="1">
      <c r="A567" s="22"/>
      <c r="B567" s="6"/>
      <c r="C567" s="1"/>
      <c r="D567" s="1"/>
      <c r="E567" s="1"/>
      <c r="F567" s="6"/>
      <c r="G567" s="6"/>
      <c r="H567" s="6"/>
      <c r="I567" s="6"/>
      <c r="J567" s="2"/>
      <c r="K567" s="2"/>
      <c r="L567" s="2"/>
      <c r="M567" s="3"/>
      <c r="N567" s="27"/>
      <c r="O567" s="27"/>
      <c r="P567" s="27"/>
      <c r="Q567" s="27"/>
      <c r="R567" s="27"/>
      <c r="S567" s="27"/>
      <c r="T567" s="27"/>
      <c r="U567" s="27"/>
      <c r="V567" s="27"/>
    </row>
    <row r="568" spans="1:22" s="27" customFormat="1" ht="15" customHeight="1">
      <c r="A568" s="22"/>
      <c r="B568" s="6"/>
      <c r="C568" s="1"/>
      <c r="D568" s="1"/>
      <c r="E568" s="1"/>
      <c r="F568" s="6"/>
      <c r="G568" s="6"/>
      <c r="H568" s="6"/>
      <c r="I568" s="6"/>
      <c r="J568" s="2"/>
      <c r="K568" s="2"/>
      <c r="L568" s="2"/>
      <c r="M568" s="3"/>
    </row>
    <row r="569" spans="1:22" s="27" customFormat="1" ht="15" customHeight="1">
      <c r="A569" s="22"/>
      <c r="B569" s="6"/>
      <c r="C569" s="1"/>
      <c r="D569" s="1"/>
      <c r="E569" s="1"/>
      <c r="F569" s="6"/>
      <c r="G569" s="6"/>
      <c r="H569" s="6"/>
      <c r="I569" s="6"/>
      <c r="J569" s="2"/>
      <c r="K569" s="2"/>
      <c r="L569" s="2"/>
      <c r="M569" s="3"/>
    </row>
    <row r="570" spans="1:22" s="27" customFormat="1" ht="15" customHeight="1">
      <c r="A570" s="22"/>
      <c r="B570" s="6"/>
      <c r="C570" s="1"/>
      <c r="D570" s="1"/>
      <c r="E570" s="1"/>
      <c r="F570" s="6"/>
      <c r="G570" s="6"/>
      <c r="H570" s="6"/>
      <c r="I570" s="6"/>
      <c r="J570" s="2"/>
      <c r="K570" s="2"/>
      <c r="L570" s="2"/>
      <c r="M570" s="3"/>
    </row>
    <row r="571" spans="1:22" s="27" customFormat="1" ht="15" customHeight="1">
      <c r="A571" s="22"/>
      <c r="B571" s="6"/>
      <c r="C571" s="1"/>
      <c r="D571" s="1"/>
      <c r="E571" s="1"/>
      <c r="F571" s="6"/>
      <c r="G571" s="6"/>
      <c r="H571" s="6"/>
      <c r="I571" s="6"/>
      <c r="J571" s="2"/>
      <c r="K571" s="2"/>
      <c r="L571" s="2"/>
      <c r="M571" s="3"/>
    </row>
    <row r="572" spans="1:22" s="27" customFormat="1" ht="15" customHeight="1">
      <c r="A572" s="22"/>
      <c r="B572" s="6"/>
      <c r="C572" s="1"/>
      <c r="D572" s="1"/>
      <c r="E572" s="1"/>
      <c r="F572" s="6"/>
      <c r="G572" s="6"/>
      <c r="H572" s="6"/>
      <c r="I572" s="6"/>
      <c r="J572" s="2"/>
      <c r="K572" s="2"/>
      <c r="L572" s="2"/>
      <c r="M572" s="3"/>
    </row>
    <row r="573" spans="1:22" s="27" customFormat="1" ht="15" customHeight="1">
      <c r="A573" s="22"/>
      <c r="B573" s="6"/>
      <c r="C573" s="1"/>
      <c r="D573" s="1"/>
      <c r="E573" s="1"/>
      <c r="F573" s="6"/>
      <c r="G573" s="6"/>
      <c r="H573" s="6"/>
      <c r="I573" s="6"/>
      <c r="J573" s="2"/>
      <c r="K573" s="2"/>
      <c r="L573" s="2"/>
      <c r="M573" s="3"/>
    </row>
    <row r="574" spans="1:22" s="27" customFormat="1" ht="15" customHeight="1">
      <c r="A574" s="22"/>
      <c r="B574" s="6"/>
      <c r="C574" s="1"/>
      <c r="D574" s="1"/>
      <c r="E574" s="1"/>
      <c r="F574" s="6"/>
      <c r="G574" s="6"/>
      <c r="H574" s="6"/>
      <c r="I574" s="6"/>
      <c r="J574" s="2"/>
      <c r="K574" s="2"/>
      <c r="L574" s="2"/>
      <c r="M574" s="3"/>
    </row>
    <row r="575" spans="1:22" s="27" customFormat="1">
      <c r="A575" s="22"/>
      <c r="B575" s="6"/>
      <c r="C575" s="1"/>
      <c r="D575" s="1"/>
      <c r="E575" s="1"/>
      <c r="F575" s="6"/>
      <c r="G575" s="6"/>
      <c r="H575" s="6"/>
      <c r="I575" s="6"/>
      <c r="J575" s="2"/>
      <c r="K575" s="2"/>
      <c r="L575" s="2"/>
      <c r="M575" s="3"/>
    </row>
    <row r="576" spans="1:22" s="27" customFormat="1">
      <c r="A576" s="22"/>
      <c r="B576" s="6"/>
      <c r="C576" s="1"/>
      <c r="D576" s="1"/>
      <c r="E576" s="1"/>
      <c r="F576" s="6"/>
      <c r="G576" s="6"/>
      <c r="H576" s="6"/>
      <c r="I576" s="6"/>
      <c r="J576" s="2"/>
      <c r="K576" s="2"/>
      <c r="L576" s="2"/>
      <c r="M576" s="3"/>
    </row>
    <row r="577" spans="1:13" s="27" customFormat="1">
      <c r="A577" s="22"/>
      <c r="B577" s="6"/>
      <c r="C577" s="1"/>
      <c r="D577" s="1"/>
      <c r="E577" s="1"/>
      <c r="F577" s="6"/>
      <c r="G577" s="6"/>
      <c r="H577" s="6"/>
      <c r="I577" s="6"/>
      <c r="J577" s="2"/>
      <c r="K577" s="2"/>
      <c r="L577" s="2"/>
      <c r="M577" s="3"/>
    </row>
    <row r="578" spans="1:13" s="27" customFormat="1">
      <c r="A578" s="22"/>
      <c r="B578" s="6"/>
      <c r="C578" s="1"/>
      <c r="D578" s="1"/>
      <c r="E578" s="1"/>
      <c r="F578" s="6"/>
      <c r="G578" s="6"/>
      <c r="H578" s="6"/>
      <c r="I578" s="6"/>
      <c r="J578" s="2"/>
      <c r="K578" s="2"/>
      <c r="L578" s="2"/>
      <c r="M578" s="3"/>
    </row>
    <row r="579" spans="1:13" s="27" customFormat="1">
      <c r="A579" s="22"/>
      <c r="B579" s="6"/>
      <c r="C579" s="1"/>
      <c r="D579" s="1"/>
      <c r="E579" s="1"/>
      <c r="F579" s="6"/>
      <c r="G579" s="6"/>
      <c r="H579" s="6"/>
      <c r="I579" s="6"/>
      <c r="J579" s="2"/>
      <c r="K579" s="2"/>
      <c r="L579" s="2"/>
      <c r="M579" s="3"/>
    </row>
    <row r="580" spans="1:13" s="27" customFormat="1">
      <c r="A580" s="22"/>
      <c r="B580" s="6"/>
      <c r="C580" s="1"/>
      <c r="D580" s="1"/>
      <c r="E580" s="1"/>
      <c r="F580" s="6"/>
      <c r="G580" s="6"/>
      <c r="H580" s="6"/>
      <c r="I580" s="6"/>
      <c r="J580" s="2"/>
      <c r="K580" s="2"/>
      <c r="L580" s="2"/>
      <c r="M580" s="3"/>
    </row>
    <row r="581" spans="1:13" s="27" customFormat="1">
      <c r="A581" s="22"/>
      <c r="B581" s="6"/>
      <c r="C581" s="1"/>
      <c r="D581" s="1"/>
      <c r="E581" s="1"/>
      <c r="F581" s="6"/>
      <c r="G581" s="6"/>
      <c r="H581" s="6"/>
      <c r="I581" s="6"/>
      <c r="J581" s="2"/>
      <c r="K581" s="2"/>
      <c r="L581" s="2"/>
      <c r="M581" s="3"/>
    </row>
    <row r="582" spans="1:13" s="27" customFormat="1">
      <c r="A582" s="22"/>
      <c r="B582" s="6"/>
      <c r="C582" s="1"/>
      <c r="D582" s="1"/>
      <c r="E582" s="1"/>
      <c r="F582" s="6"/>
      <c r="G582" s="6"/>
      <c r="H582" s="6"/>
      <c r="I582" s="6"/>
      <c r="J582" s="2"/>
      <c r="K582" s="2"/>
      <c r="L582" s="2"/>
      <c r="M582" s="3"/>
    </row>
    <row r="583" spans="1:13" s="27" customFormat="1">
      <c r="A583" s="22"/>
      <c r="B583" s="6"/>
      <c r="C583" s="1"/>
      <c r="D583" s="1"/>
      <c r="E583" s="1"/>
      <c r="F583" s="6"/>
      <c r="G583" s="6"/>
      <c r="H583" s="6"/>
      <c r="I583" s="6"/>
      <c r="J583" s="2"/>
      <c r="K583" s="2"/>
      <c r="L583" s="2"/>
      <c r="M583" s="3"/>
    </row>
    <row r="584" spans="1:13" s="27" customFormat="1">
      <c r="A584" s="22"/>
      <c r="B584" s="6"/>
      <c r="C584" s="1"/>
      <c r="D584" s="1"/>
      <c r="E584" s="1"/>
      <c r="F584" s="6"/>
      <c r="G584" s="6"/>
      <c r="H584" s="6"/>
      <c r="I584" s="6"/>
      <c r="J584" s="2"/>
      <c r="K584" s="2"/>
      <c r="L584" s="2"/>
      <c r="M584" s="3"/>
    </row>
    <row r="585" spans="1:13" s="27" customFormat="1">
      <c r="A585" s="22"/>
      <c r="B585" s="6"/>
      <c r="C585" s="1"/>
      <c r="D585" s="1"/>
      <c r="E585" s="1"/>
      <c r="F585" s="6"/>
      <c r="G585" s="6"/>
      <c r="H585" s="6"/>
      <c r="I585" s="6"/>
      <c r="J585" s="2"/>
      <c r="K585" s="2"/>
      <c r="L585" s="2"/>
      <c r="M585" s="3"/>
    </row>
    <row r="586" spans="1:13" s="27" customFormat="1">
      <c r="A586" s="22"/>
      <c r="B586" s="6"/>
      <c r="C586" s="1"/>
      <c r="D586" s="1"/>
      <c r="E586" s="1"/>
      <c r="F586" s="6"/>
      <c r="G586" s="6"/>
      <c r="H586" s="6"/>
      <c r="I586" s="6"/>
      <c r="J586" s="2"/>
      <c r="K586" s="2"/>
      <c r="L586" s="2"/>
      <c r="M586" s="3"/>
    </row>
    <row r="587" spans="1:13" s="27" customFormat="1">
      <c r="A587" s="22"/>
      <c r="B587" s="6"/>
      <c r="C587" s="1"/>
      <c r="D587" s="1"/>
      <c r="E587" s="1"/>
      <c r="F587" s="6"/>
      <c r="G587" s="6"/>
      <c r="H587" s="6"/>
      <c r="I587" s="6"/>
      <c r="J587" s="2"/>
      <c r="K587" s="2"/>
      <c r="L587" s="2"/>
      <c r="M587" s="3"/>
    </row>
    <row r="588" spans="1:13" s="27" customFormat="1">
      <c r="A588" s="22"/>
      <c r="B588" s="6"/>
      <c r="C588" s="1"/>
      <c r="D588" s="1"/>
      <c r="E588" s="1"/>
      <c r="F588" s="6"/>
      <c r="G588" s="6"/>
      <c r="H588" s="6"/>
      <c r="I588" s="6"/>
      <c r="J588" s="2"/>
      <c r="K588" s="2"/>
      <c r="L588" s="2"/>
      <c r="M588" s="3"/>
    </row>
    <row r="589" spans="1:13" s="27" customFormat="1">
      <c r="A589" s="22"/>
      <c r="B589" s="6"/>
      <c r="C589" s="1"/>
      <c r="D589" s="1"/>
      <c r="E589" s="1"/>
      <c r="F589" s="6"/>
      <c r="G589" s="6"/>
      <c r="H589" s="6"/>
      <c r="I589" s="6"/>
      <c r="J589" s="2"/>
      <c r="K589" s="2"/>
      <c r="L589" s="2"/>
      <c r="M589" s="3"/>
    </row>
    <row r="590" spans="1:13" s="27" customFormat="1">
      <c r="A590" s="22"/>
      <c r="B590" s="6"/>
      <c r="C590" s="1"/>
      <c r="D590" s="1"/>
      <c r="E590" s="1"/>
      <c r="F590" s="6"/>
      <c r="G590" s="6"/>
      <c r="H590" s="6"/>
      <c r="I590" s="6"/>
      <c r="J590" s="2"/>
      <c r="K590" s="2"/>
      <c r="L590" s="2"/>
      <c r="M590" s="3"/>
    </row>
    <row r="591" spans="1:13" s="27" customFormat="1">
      <c r="A591" s="22"/>
      <c r="B591" s="6"/>
      <c r="C591" s="1"/>
      <c r="D591" s="1"/>
      <c r="E591" s="1"/>
      <c r="F591" s="6"/>
      <c r="G591" s="6"/>
      <c r="H591" s="6"/>
      <c r="I591" s="6"/>
      <c r="J591" s="2"/>
      <c r="K591" s="2"/>
      <c r="L591" s="2"/>
      <c r="M591" s="3"/>
    </row>
    <row r="592" spans="1:13" s="27" customFormat="1">
      <c r="A592" s="22"/>
      <c r="B592" s="6"/>
      <c r="C592" s="1"/>
      <c r="D592" s="1"/>
      <c r="E592" s="1"/>
      <c r="F592" s="6"/>
      <c r="G592" s="6"/>
      <c r="H592" s="6"/>
      <c r="I592" s="6"/>
      <c r="J592" s="2"/>
      <c r="K592" s="2"/>
      <c r="L592" s="2"/>
      <c r="M592" s="3"/>
    </row>
    <row r="593" spans="1:13" s="27" customFormat="1">
      <c r="A593" s="22"/>
      <c r="B593" s="6"/>
      <c r="C593" s="1"/>
      <c r="D593" s="1"/>
      <c r="E593" s="1"/>
      <c r="F593" s="6"/>
      <c r="G593" s="6"/>
      <c r="H593" s="6"/>
      <c r="I593" s="6"/>
      <c r="J593" s="2"/>
      <c r="K593" s="2"/>
      <c r="L593" s="2"/>
      <c r="M593" s="3"/>
    </row>
    <row r="594" spans="1:13" s="27" customFormat="1">
      <c r="A594" s="22"/>
      <c r="B594" s="6"/>
      <c r="C594" s="1"/>
      <c r="D594" s="1"/>
      <c r="E594" s="1"/>
      <c r="F594" s="6"/>
      <c r="G594" s="6"/>
      <c r="H594" s="6"/>
      <c r="I594" s="6"/>
      <c r="J594" s="2"/>
      <c r="K594" s="2"/>
      <c r="L594" s="2"/>
      <c r="M594" s="3"/>
    </row>
    <row r="595" spans="1:13" s="27" customFormat="1">
      <c r="A595" s="22"/>
      <c r="B595" s="6"/>
      <c r="C595" s="1"/>
      <c r="D595" s="1"/>
      <c r="E595" s="1"/>
      <c r="F595" s="6"/>
      <c r="G595" s="6"/>
      <c r="H595" s="6"/>
      <c r="I595" s="6"/>
      <c r="J595" s="2"/>
      <c r="K595" s="2"/>
      <c r="L595" s="2"/>
      <c r="M595" s="3"/>
    </row>
    <row r="596" spans="1:13" s="27" customFormat="1">
      <c r="A596" s="22"/>
      <c r="B596" s="6"/>
      <c r="C596" s="1"/>
      <c r="D596" s="1"/>
      <c r="E596" s="1"/>
      <c r="F596" s="6"/>
      <c r="G596" s="6"/>
      <c r="H596" s="6"/>
      <c r="I596" s="6"/>
      <c r="J596" s="2"/>
      <c r="K596" s="2"/>
      <c r="L596" s="2"/>
      <c r="M596" s="3"/>
    </row>
    <row r="597" spans="1:13" s="27" customFormat="1">
      <c r="A597" s="22"/>
      <c r="B597" s="6"/>
      <c r="C597" s="1"/>
      <c r="D597" s="1"/>
      <c r="E597" s="1"/>
      <c r="F597" s="6"/>
      <c r="G597" s="6"/>
      <c r="H597" s="6"/>
      <c r="I597" s="6"/>
      <c r="J597" s="2"/>
      <c r="K597" s="2"/>
      <c r="L597" s="2"/>
      <c r="M597" s="3"/>
    </row>
    <row r="598" spans="1:13" s="27" customFormat="1">
      <c r="A598" s="22"/>
      <c r="B598" s="6"/>
      <c r="C598" s="1"/>
      <c r="D598" s="1"/>
      <c r="E598" s="1"/>
      <c r="F598" s="6"/>
      <c r="G598" s="6"/>
      <c r="H598" s="6"/>
      <c r="I598" s="6"/>
      <c r="J598" s="2"/>
      <c r="K598" s="2"/>
      <c r="L598" s="2"/>
      <c r="M598" s="3"/>
    </row>
    <row r="599" spans="1:13" s="27" customFormat="1">
      <c r="A599" s="22"/>
      <c r="B599" s="6"/>
      <c r="C599" s="1"/>
      <c r="D599" s="1"/>
      <c r="E599" s="1"/>
      <c r="F599" s="6"/>
      <c r="G599" s="6"/>
      <c r="H599" s="6"/>
      <c r="I599" s="6"/>
      <c r="J599" s="2"/>
      <c r="K599" s="2"/>
      <c r="L599" s="2"/>
      <c r="M599" s="3"/>
    </row>
    <row r="600" spans="1:13" s="27" customFormat="1">
      <c r="A600" s="22"/>
      <c r="B600" s="6"/>
      <c r="C600" s="1"/>
      <c r="D600" s="1"/>
      <c r="E600" s="1"/>
      <c r="F600" s="6"/>
      <c r="G600" s="6"/>
      <c r="H600" s="6"/>
      <c r="I600" s="6"/>
      <c r="J600" s="2"/>
      <c r="K600" s="2"/>
      <c r="L600" s="2"/>
      <c r="M600" s="3"/>
    </row>
    <row r="601" spans="1:13" s="27" customFormat="1">
      <c r="A601" s="22"/>
      <c r="B601" s="6"/>
      <c r="C601" s="1"/>
      <c r="D601" s="1"/>
      <c r="E601" s="1"/>
      <c r="F601" s="6"/>
      <c r="G601" s="6"/>
      <c r="H601" s="6"/>
      <c r="I601" s="6"/>
      <c r="J601" s="2"/>
      <c r="K601" s="2"/>
      <c r="L601" s="2"/>
      <c r="M601" s="3"/>
    </row>
    <row r="602" spans="1:13" s="27" customFormat="1">
      <c r="A602" s="22"/>
      <c r="B602" s="6"/>
      <c r="C602" s="1"/>
      <c r="D602" s="1"/>
      <c r="E602" s="1"/>
      <c r="F602" s="6"/>
      <c r="G602" s="6"/>
      <c r="H602" s="6"/>
      <c r="I602" s="6"/>
      <c r="J602" s="2"/>
      <c r="K602" s="2"/>
      <c r="L602" s="2"/>
      <c r="M602" s="3"/>
    </row>
    <row r="603" spans="1:13" s="27" customFormat="1">
      <c r="A603" s="22"/>
      <c r="B603" s="6"/>
      <c r="C603" s="1"/>
      <c r="D603" s="1"/>
      <c r="E603" s="1"/>
      <c r="F603" s="6"/>
      <c r="G603" s="6"/>
      <c r="H603" s="6"/>
      <c r="I603" s="6"/>
      <c r="J603" s="2"/>
      <c r="K603" s="2"/>
      <c r="L603" s="2"/>
      <c r="M603" s="3"/>
    </row>
    <row r="604" spans="1:13" s="27" customFormat="1">
      <c r="A604" s="22"/>
      <c r="B604" s="6"/>
      <c r="C604" s="1"/>
      <c r="D604" s="1"/>
      <c r="E604" s="1"/>
      <c r="F604" s="6"/>
      <c r="G604" s="6"/>
      <c r="H604" s="6"/>
      <c r="I604" s="6"/>
      <c r="J604" s="2"/>
      <c r="K604" s="2"/>
      <c r="L604" s="2"/>
      <c r="M604" s="3"/>
    </row>
    <row r="605" spans="1:13" s="27" customFormat="1">
      <c r="A605" s="22"/>
      <c r="B605" s="6"/>
      <c r="C605" s="1"/>
      <c r="D605" s="1"/>
      <c r="E605" s="1"/>
      <c r="F605" s="6"/>
      <c r="G605" s="6"/>
      <c r="H605" s="6"/>
      <c r="I605" s="6"/>
      <c r="J605" s="2"/>
      <c r="K605" s="2"/>
      <c r="L605" s="2"/>
      <c r="M605" s="3"/>
    </row>
    <row r="606" spans="1:13" s="27" customFormat="1">
      <c r="A606" s="22"/>
      <c r="B606" s="6"/>
      <c r="C606" s="1"/>
      <c r="D606" s="1"/>
      <c r="E606" s="1"/>
      <c r="F606" s="6"/>
      <c r="G606" s="6"/>
      <c r="H606" s="6"/>
      <c r="I606" s="6"/>
      <c r="J606" s="2"/>
      <c r="K606" s="2"/>
      <c r="L606" s="2"/>
      <c r="M606" s="3"/>
    </row>
    <row r="607" spans="1:13" s="27" customFormat="1">
      <c r="A607" s="22"/>
      <c r="B607" s="6"/>
      <c r="C607" s="1"/>
      <c r="D607" s="1"/>
      <c r="E607" s="1"/>
      <c r="F607" s="6"/>
      <c r="G607" s="6"/>
      <c r="H607" s="6"/>
      <c r="I607" s="6"/>
      <c r="J607" s="2"/>
      <c r="K607" s="2"/>
      <c r="L607" s="2"/>
      <c r="M607" s="3"/>
    </row>
    <row r="608" spans="1:13" s="27" customFormat="1">
      <c r="A608" s="22"/>
      <c r="B608" s="6"/>
      <c r="C608" s="1"/>
      <c r="D608" s="1"/>
      <c r="E608" s="1"/>
      <c r="F608" s="6"/>
      <c r="G608" s="6"/>
      <c r="H608" s="6"/>
      <c r="I608" s="6"/>
      <c r="J608" s="2"/>
      <c r="K608" s="2"/>
      <c r="L608" s="2"/>
      <c r="M608" s="3"/>
    </row>
    <row r="609" spans="1:13" s="27" customFormat="1">
      <c r="A609" s="22"/>
      <c r="B609" s="6"/>
      <c r="C609" s="1"/>
      <c r="D609" s="1"/>
      <c r="E609" s="1"/>
      <c r="F609" s="6"/>
      <c r="G609" s="6"/>
      <c r="H609" s="6"/>
      <c r="I609" s="6"/>
      <c r="J609" s="2"/>
      <c r="K609" s="2"/>
      <c r="L609" s="2"/>
      <c r="M609" s="3"/>
    </row>
    <row r="610" spans="1:13" s="27" customFormat="1">
      <c r="A610" s="22"/>
      <c r="B610" s="6"/>
      <c r="C610" s="1"/>
      <c r="D610" s="1"/>
      <c r="E610" s="1"/>
      <c r="F610" s="6"/>
      <c r="G610" s="6"/>
      <c r="H610" s="6"/>
      <c r="I610" s="6"/>
      <c r="J610" s="2"/>
      <c r="K610" s="2"/>
      <c r="L610" s="2"/>
      <c r="M610" s="3"/>
    </row>
    <row r="611" spans="1:13" s="27" customFormat="1">
      <c r="A611" s="22"/>
      <c r="B611" s="6"/>
      <c r="C611" s="1"/>
      <c r="D611" s="1"/>
      <c r="E611" s="1"/>
      <c r="F611" s="6"/>
      <c r="G611" s="6"/>
      <c r="H611" s="6"/>
      <c r="I611" s="6"/>
      <c r="J611" s="2"/>
      <c r="K611" s="2"/>
      <c r="L611" s="2"/>
      <c r="M611" s="3"/>
    </row>
    <row r="612" spans="1:13" s="27" customFormat="1">
      <c r="A612" s="22"/>
      <c r="B612" s="6"/>
      <c r="C612" s="1"/>
      <c r="D612" s="1"/>
      <c r="E612" s="1"/>
      <c r="F612" s="6"/>
      <c r="G612" s="6"/>
      <c r="H612" s="6"/>
      <c r="I612" s="6"/>
      <c r="J612" s="2"/>
      <c r="K612" s="2"/>
      <c r="L612" s="2"/>
      <c r="M612" s="3"/>
    </row>
    <row r="613" spans="1:13" s="27" customFormat="1">
      <c r="A613" s="22"/>
      <c r="B613" s="6"/>
      <c r="C613" s="1"/>
      <c r="D613" s="1"/>
      <c r="E613" s="1"/>
      <c r="F613" s="6"/>
      <c r="G613" s="6"/>
      <c r="H613" s="6"/>
      <c r="I613" s="6"/>
      <c r="J613" s="2"/>
      <c r="K613" s="2"/>
      <c r="L613" s="2"/>
      <c r="M613" s="3"/>
    </row>
    <row r="614" spans="1:13" s="27" customFormat="1">
      <c r="A614" s="22"/>
      <c r="B614" s="6"/>
      <c r="C614" s="1"/>
      <c r="D614" s="1"/>
      <c r="E614" s="1"/>
      <c r="F614" s="6"/>
      <c r="G614" s="6"/>
      <c r="H614" s="6"/>
      <c r="I614" s="6"/>
      <c r="J614" s="2"/>
      <c r="K614" s="2"/>
      <c r="L614" s="2"/>
      <c r="M614" s="3"/>
    </row>
    <row r="615" spans="1:13" s="27" customFormat="1">
      <c r="A615" s="22"/>
      <c r="B615" s="6"/>
      <c r="C615" s="1"/>
      <c r="D615" s="1"/>
      <c r="E615" s="1"/>
      <c r="F615" s="6"/>
      <c r="G615" s="6"/>
      <c r="H615" s="6"/>
      <c r="I615" s="6"/>
      <c r="J615" s="2"/>
      <c r="K615" s="2"/>
      <c r="L615" s="2"/>
      <c r="M615" s="3"/>
    </row>
    <row r="616" spans="1:13" s="27" customFormat="1">
      <c r="A616" s="22"/>
      <c r="B616" s="6"/>
      <c r="C616" s="1"/>
      <c r="D616" s="1"/>
      <c r="E616" s="1"/>
      <c r="F616" s="6"/>
      <c r="G616" s="6"/>
      <c r="H616" s="6"/>
      <c r="I616" s="6"/>
      <c r="J616" s="2"/>
      <c r="K616" s="2"/>
      <c r="L616" s="2"/>
      <c r="M616" s="3"/>
    </row>
    <row r="617" spans="1:13" s="27" customFormat="1">
      <c r="A617" s="22"/>
      <c r="B617" s="6"/>
      <c r="C617" s="1"/>
      <c r="D617" s="1"/>
      <c r="E617" s="1"/>
      <c r="F617" s="6"/>
      <c r="G617" s="6"/>
      <c r="H617" s="6"/>
      <c r="I617" s="6"/>
      <c r="J617" s="2"/>
      <c r="K617" s="2"/>
      <c r="L617" s="2"/>
      <c r="M617" s="3"/>
    </row>
    <row r="618" spans="1:13" s="27" customFormat="1">
      <c r="A618" s="22"/>
      <c r="B618" s="6"/>
      <c r="C618" s="1"/>
      <c r="D618" s="1"/>
      <c r="E618" s="1"/>
      <c r="F618" s="6"/>
      <c r="G618" s="6"/>
      <c r="H618" s="6"/>
      <c r="I618" s="6"/>
      <c r="J618" s="2"/>
      <c r="K618" s="2"/>
      <c r="L618" s="2"/>
      <c r="M618" s="3"/>
    </row>
    <row r="619" spans="1:13" s="27" customFormat="1">
      <c r="A619" s="22"/>
      <c r="B619" s="6"/>
      <c r="C619" s="1"/>
      <c r="D619" s="1"/>
      <c r="E619" s="1"/>
      <c r="F619" s="6"/>
      <c r="G619" s="6"/>
      <c r="H619" s="6"/>
      <c r="I619" s="6"/>
      <c r="J619" s="2"/>
      <c r="K619" s="2"/>
      <c r="L619" s="2"/>
      <c r="M619" s="3"/>
    </row>
    <row r="620" spans="1:13" s="27" customFormat="1">
      <c r="A620" s="22"/>
      <c r="B620" s="6"/>
      <c r="C620" s="1"/>
      <c r="D620" s="1"/>
      <c r="E620" s="1"/>
      <c r="F620" s="6"/>
      <c r="G620" s="6"/>
      <c r="H620" s="6"/>
      <c r="I620" s="6"/>
      <c r="J620" s="2"/>
      <c r="K620" s="2"/>
      <c r="L620" s="2"/>
      <c r="M620" s="3"/>
    </row>
    <row r="621" spans="1:13" s="27" customFormat="1">
      <c r="A621" s="22"/>
      <c r="B621" s="6"/>
      <c r="C621" s="1"/>
      <c r="D621" s="1"/>
      <c r="E621" s="1"/>
      <c r="F621" s="6"/>
      <c r="G621" s="6"/>
      <c r="H621" s="6"/>
      <c r="I621" s="6"/>
      <c r="J621" s="2"/>
      <c r="K621" s="2"/>
      <c r="L621" s="2"/>
      <c r="M621" s="3"/>
    </row>
    <row r="622" spans="1:13" s="27" customFormat="1">
      <c r="A622" s="22"/>
      <c r="B622" s="6"/>
      <c r="C622" s="1"/>
      <c r="D622" s="1"/>
      <c r="E622" s="1"/>
      <c r="F622" s="6"/>
      <c r="G622" s="6"/>
      <c r="H622" s="6"/>
      <c r="I622" s="6"/>
      <c r="J622" s="2"/>
      <c r="K622" s="2"/>
      <c r="L622" s="2"/>
      <c r="M622" s="3"/>
    </row>
    <row r="623" spans="1:13" s="27" customFormat="1">
      <c r="A623" s="22"/>
      <c r="B623" s="6"/>
      <c r="C623" s="1"/>
      <c r="D623" s="1"/>
      <c r="E623" s="1"/>
      <c r="F623" s="6"/>
      <c r="G623" s="6"/>
      <c r="H623" s="6"/>
      <c r="I623" s="6"/>
      <c r="J623" s="2"/>
      <c r="K623" s="2"/>
      <c r="L623" s="2"/>
      <c r="M623" s="3"/>
    </row>
    <row r="624" spans="1:13" s="27" customFormat="1">
      <c r="A624" s="22"/>
      <c r="B624" s="6"/>
      <c r="C624" s="1"/>
      <c r="D624" s="1"/>
      <c r="E624" s="1"/>
      <c r="F624" s="6"/>
      <c r="G624" s="6"/>
      <c r="H624" s="6"/>
      <c r="I624" s="6"/>
      <c r="J624" s="2"/>
      <c r="K624" s="2"/>
      <c r="L624" s="2"/>
      <c r="M624" s="3"/>
    </row>
    <row r="625" spans="1:13" s="27" customFormat="1">
      <c r="A625" s="22"/>
      <c r="B625" s="6"/>
      <c r="C625" s="1"/>
      <c r="D625" s="1"/>
      <c r="E625" s="1"/>
      <c r="F625" s="6"/>
      <c r="G625" s="6"/>
      <c r="H625" s="6"/>
      <c r="I625" s="6"/>
      <c r="J625" s="2"/>
      <c r="K625" s="2"/>
      <c r="L625" s="2"/>
      <c r="M625" s="3"/>
    </row>
    <row r="626" spans="1:13" s="27" customFormat="1">
      <c r="A626" s="22"/>
      <c r="B626" s="6"/>
      <c r="C626" s="1"/>
      <c r="D626" s="1"/>
      <c r="E626" s="1"/>
      <c r="F626" s="6"/>
      <c r="G626" s="6"/>
      <c r="H626" s="6"/>
      <c r="I626" s="6"/>
      <c r="J626" s="2"/>
      <c r="K626" s="2"/>
      <c r="L626" s="2"/>
      <c r="M626" s="3"/>
    </row>
    <row r="627" spans="1:13" s="27" customFormat="1">
      <c r="A627" s="22"/>
      <c r="B627" s="6"/>
      <c r="C627" s="1"/>
      <c r="D627" s="1"/>
      <c r="E627" s="1"/>
      <c r="F627" s="6"/>
      <c r="G627" s="6"/>
      <c r="H627" s="6"/>
      <c r="I627" s="6"/>
      <c r="J627" s="2"/>
      <c r="K627" s="2"/>
      <c r="L627" s="2"/>
      <c r="M627" s="3"/>
    </row>
    <row r="628" spans="1:13" s="27" customFormat="1">
      <c r="A628" s="22"/>
      <c r="B628" s="6"/>
      <c r="C628" s="1"/>
      <c r="D628" s="1"/>
      <c r="E628" s="1"/>
      <c r="F628" s="6"/>
      <c r="G628" s="6"/>
      <c r="H628" s="6"/>
      <c r="I628" s="6"/>
      <c r="J628" s="2"/>
      <c r="K628" s="2"/>
      <c r="L628" s="2"/>
      <c r="M628" s="3"/>
    </row>
    <row r="629" spans="1:13" s="27" customFormat="1">
      <c r="A629" s="22"/>
      <c r="B629" s="6"/>
      <c r="C629" s="1"/>
      <c r="D629" s="1"/>
      <c r="E629" s="1"/>
      <c r="F629" s="6"/>
      <c r="G629" s="6"/>
      <c r="H629" s="6"/>
      <c r="I629" s="6"/>
      <c r="J629" s="2"/>
      <c r="K629" s="2"/>
      <c r="L629" s="2"/>
      <c r="M629" s="3"/>
    </row>
    <row r="630" spans="1:13" s="27" customFormat="1">
      <c r="A630" s="22"/>
      <c r="B630" s="6"/>
      <c r="C630" s="1"/>
      <c r="D630" s="1"/>
      <c r="E630" s="1"/>
      <c r="F630" s="6"/>
      <c r="G630" s="6"/>
      <c r="H630" s="6"/>
      <c r="I630" s="6"/>
      <c r="J630" s="2"/>
      <c r="K630" s="2"/>
      <c r="L630" s="2"/>
      <c r="M630" s="3"/>
    </row>
    <row r="631" spans="1:13" s="27" customFormat="1">
      <c r="A631" s="22"/>
      <c r="B631" s="6"/>
      <c r="C631" s="1"/>
      <c r="D631" s="1"/>
      <c r="E631" s="1"/>
      <c r="F631" s="6"/>
      <c r="G631" s="6"/>
      <c r="H631" s="6"/>
      <c r="I631" s="6"/>
      <c r="J631" s="2"/>
      <c r="K631" s="2"/>
      <c r="L631" s="2"/>
      <c r="M631" s="3"/>
    </row>
    <row r="632" spans="1:13" s="27" customFormat="1">
      <c r="A632" s="22"/>
      <c r="B632" s="6"/>
      <c r="C632" s="1"/>
      <c r="D632" s="1"/>
      <c r="E632" s="1"/>
      <c r="F632" s="6"/>
      <c r="G632" s="6"/>
      <c r="H632" s="6"/>
      <c r="I632" s="6"/>
      <c r="J632" s="2"/>
      <c r="K632" s="2"/>
      <c r="L632" s="2"/>
      <c r="M632" s="3"/>
    </row>
    <row r="633" spans="1:13" s="27" customFormat="1">
      <c r="A633" s="22"/>
      <c r="B633" s="6"/>
      <c r="C633" s="1"/>
      <c r="D633" s="1"/>
      <c r="E633" s="1"/>
      <c r="F633" s="6"/>
      <c r="G633" s="6"/>
      <c r="H633" s="6"/>
      <c r="I633" s="6"/>
      <c r="J633" s="2"/>
      <c r="K633" s="2"/>
      <c r="L633" s="2"/>
      <c r="M633" s="3"/>
    </row>
    <row r="634" spans="1:13" s="27" customFormat="1">
      <c r="A634" s="22"/>
      <c r="B634" s="6"/>
      <c r="C634" s="1"/>
      <c r="D634" s="1"/>
      <c r="E634" s="1"/>
      <c r="F634" s="6"/>
      <c r="G634" s="6"/>
      <c r="H634" s="6"/>
      <c r="I634" s="6"/>
      <c r="J634" s="2"/>
      <c r="K634" s="2"/>
      <c r="L634" s="2"/>
      <c r="M634" s="3"/>
    </row>
    <row r="635" spans="1:13" s="27" customFormat="1">
      <c r="A635" s="22"/>
      <c r="B635" s="6"/>
      <c r="C635" s="1"/>
      <c r="D635" s="1"/>
      <c r="E635" s="1"/>
      <c r="F635" s="6"/>
      <c r="G635" s="6"/>
      <c r="H635" s="6"/>
      <c r="I635" s="6"/>
      <c r="J635" s="2"/>
      <c r="K635" s="2"/>
      <c r="L635" s="2"/>
      <c r="M635" s="3"/>
    </row>
    <row r="636" spans="1:13" s="27" customFormat="1">
      <c r="A636" s="22"/>
      <c r="B636" s="6"/>
      <c r="C636" s="1"/>
      <c r="D636" s="1"/>
      <c r="E636" s="1"/>
      <c r="F636" s="6"/>
      <c r="G636" s="6"/>
      <c r="H636" s="6"/>
      <c r="I636" s="6"/>
      <c r="J636" s="2"/>
      <c r="K636" s="2"/>
      <c r="L636" s="2"/>
      <c r="M636" s="3"/>
    </row>
    <row r="637" spans="1:13" s="27" customFormat="1">
      <c r="A637" s="22"/>
      <c r="B637" s="6"/>
      <c r="C637" s="1"/>
      <c r="D637" s="1"/>
      <c r="E637" s="1"/>
      <c r="F637" s="6"/>
      <c r="G637" s="6"/>
      <c r="H637" s="6"/>
      <c r="I637" s="6"/>
      <c r="J637" s="2"/>
      <c r="K637" s="2"/>
      <c r="L637" s="2"/>
      <c r="M637" s="3"/>
    </row>
    <row r="638" spans="1:13" s="27" customFormat="1">
      <c r="A638" s="22"/>
      <c r="B638" s="6"/>
      <c r="C638" s="1"/>
      <c r="D638" s="1"/>
      <c r="E638" s="1"/>
      <c r="F638" s="6"/>
      <c r="G638" s="6"/>
      <c r="H638" s="6"/>
      <c r="I638" s="6"/>
      <c r="J638" s="2"/>
      <c r="K638" s="2"/>
      <c r="L638" s="2"/>
      <c r="M638" s="3"/>
    </row>
    <row r="639" spans="1:13" s="27" customFormat="1">
      <c r="A639" s="22"/>
      <c r="B639" s="6"/>
      <c r="C639" s="1"/>
      <c r="D639" s="1"/>
      <c r="E639" s="1"/>
      <c r="F639" s="6"/>
      <c r="G639" s="6"/>
      <c r="H639" s="6"/>
      <c r="I639" s="6"/>
      <c r="J639" s="2"/>
      <c r="K639" s="2"/>
      <c r="L639" s="2"/>
      <c r="M639" s="3"/>
    </row>
    <row r="640" spans="1:13" s="27" customFormat="1">
      <c r="A640" s="22"/>
      <c r="B640" s="6"/>
      <c r="C640" s="1"/>
      <c r="D640" s="1"/>
      <c r="E640" s="1"/>
      <c r="F640" s="6"/>
      <c r="G640" s="6"/>
      <c r="H640" s="6"/>
      <c r="I640" s="6"/>
      <c r="J640" s="2"/>
      <c r="K640" s="2"/>
      <c r="L640" s="2"/>
      <c r="M640" s="3"/>
    </row>
    <row r="641" spans="1:13" s="27" customFormat="1">
      <c r="A641" s="22"/>
      <c r="B641" s="6"/>
      <c r="C641" s="1"/>
      <c r="D641" s="1"/>
      <c r="E641" s="1"/>
      <c r="F641" s="6"/>
      <c r="G641" s="6"/>
      <c r="H641" s="6"/>
      <c r="I641" s="6"/>
      <c r="J641" s="2"/>
      <c r="K641" s="2"/>
      <c r="L641" s="2"/>
      <c r="M641" s="3"/>
    </row>
    <row r="642" spans="1:13" s="27" customFormat="1">
      <c r="A642" s="22"/>
      <c r="B642" s="6"/>
      <c r="C642" s="1"/>
      <c r="D642" s="1"/>
      <c r="E642" s="1"/>
      <c r="F642" s="6"/>
      <c r="G642" s="6"/>
      <c r="H642" s="6"/>
      <c r="I642" s="6"/>
      <c r="J642" s="2"/>
      <c r="K642" s="2"/>
      <c r="L642" s="2"/>
      <c r="M642" s="3"/>
    </row>
    <row r="643" spans="1:13" s="27" customFormat="1">
      <c r="A643" s="22"/>
      <c r="B643" s="6"/>
      <c r="C643" s="1"/>
      <c r="D643" s="1"/>
      <c r="E643" s="1"/>
      <c r="F643" s="6"/>
      <c r="G643" s="6"/>
      <c r="H643" s="6"/>
      <c r="I643" s="6"/>
      <c r="J643" s="2"/>
      <c r="K643" s="2"/>
      <c r="L643" s="2"/>
      <c r="M643" s="3"/>
    </row>
    <row r="644" spans="1:13" s="27" customFormat="1">
      <c r="A644" s="22"/>
      <c r="B644" s="6"/>
      <c r="C644" s="1"/>
      <c r="D644" s="1"/>
      <c r="E644" s="1"/>
      <c r="F644" s="6"/>
      <c r="G644" s="6"/>
      <c r="H644" s="6"/>
      <c r="I644" s="6"/>
      <c r="J644" s="2"/>
      <c r="K644" s="2"/>
      <c r="L644" s="2"/>
      <c r="M644" s="3"/>
    </row>
    <row r="645" spans="1:13" s="27" customFormat="1">
      <c r="A645" s="22"/>
      <c r="B645" s="6"/>
      <c r="C645" s="1"/>
      <c r="D645" s="1"/>
      <c r="E645" s="1"/>
      <c r="F645" s="6"/>
      <c r="G645" s="6"/>
      <c r="H645" s="6"/>
      <c r="I645" s="6"/>
      <c r="J645" s="2"/>
      <c r="K645" s="2"/>
      <c r="L645" s="2"/>
      <c r="M645" s="3"/>
    </row>
    <row r="646" spans="1:13" s="27" customFormat="1">
      <c r="A646" s="22"/>
      <c r="B646" s="6"/>
      <c r="C646" s="1"/>
      <c r="D646" s="1"/>
      <c r="E646" s="1"/>
      <c r="F646" s="6"/>
      <c r="G646" s="6"/>
      <c r="H646" s="6"/>
      <c r="I646" s="6"/>
      <c r="J646" s="2"/>
      <c r="K646" s="2"/>
      <c r="L646" s="2"/>
      <c r="M646" s="3"/>
    </row>
    <row r="647" spans="1:13" s="27" customFormat="1">
      <c r="A647" s="22"/>
      <c r="B647" s="6"/>
      <c r="C647" s="1"/>
      <c r="D647" s="1"/>
      <c r="E647" s="1"/>
      <c r="F647" s="6"/>
      <c r="G647" s="6"/>
      <c r="H647" s="6"/>
      <c r="I647" s="6"/>
      <c r="J647" s="2"/>
      <c r="K647" s="2"/>
      <c r="L647" s="2"/>
      <c r="M647" s="3"/>
    </row>
    <row r="648" spans="1:13" s="27" customFormat="1">
      <c r="A648" s="22"/>
      <c r="B648" s="6"/>
      <c r="C648" s="1"/>
      <c r="D648" s="1"/>
      <c r="E648" s="1"/>
      <c r="F648" s="6"/>
      <c r="G648" s="6"/>
      <c r="H648" s="6"/>
      <c r="I648" s="6"/>
      <c r="J648" s="2"/>
      <c r="K648" s="2"/>
      <c r="L648" s="2"/>
      <c r="M648" s="3"/>
    </row>
    <row r="649" spans="1:13" s="27" customFormat="1">
      <c r="A649" s="22"/>
      <c r="B649" s="6"/>
      <c r="C649" s="1"/>
      <c r="D649" s="1"/>
      <c r="E649" s="1"/>
      <c r="F649" s="6"/>
      <c r="G649" s="6"/>
      <c r="H649" s="6"/>
      <c r="I649" s="6"/>
      <c r="J649" s="2"/>
      <c r="K649" s="2"/>
      <c r="L649" s="2"/>
      <c r="M649" s="3"/>
    </row>
    <row r="650" spans="1:13" s="27" customFormat="1">
      <c r="A650" s="22"/>
      <c r="B650" s="6"/>
      <c r="C650" s="1"/>
      <c r="D650" s="1"/>
      <c r="E650" s="1"/>
      <c r="F650" s="6"/>
      <c r="G650" s="6"/>
      <c r="H650" s="6"/>
      <c r="I650" s="6"/>
      <c r="J650" s="2"/>
      <c r="K650" s="2"/>
      <c r="L650" s="2"/>
      <c r="M650" s="3"/>
    </row>
    <row r="651" spans="1:13" s="27" customFormat="1">
      <c r="A651" s="22"/>
      <c r="B651" s="6"/>
      <c r="C651" s="1"/>
      <c r="D651" s="1"/>
      <c r="E651" s="1"/>
      <c r="F651" s="6"/>
      <c r="G651" s="6"/>
      <c r="H651" s="6"/>
      <c r="I651" s="6"/>
      <c r="J651" s="2"/>
      <c r="K651" s="2"/>
      <c r="L651" s="2"/>
      <c r="M651" s="3"/>
    </row>
    <row r="652" spans="1:13" s="27" customFormat="1">
      <c r="A652" s="22"/>
      <c r="B652" s="6"/>
      <c r="C652" s="1"/>
      <c r="D652" s="1"/>
      <c r="E652" s="1"/>
      <c r="F652" s="6"/>
      <c r="G652" s="6"/>
      <c r="H652" s="6"/>
      <c r="I652" s="6"/>
      <c r="J652" s="2"/>
      <c r="K652" s="2"/>
      <c r="L652" s="2"/>
      <c r="M652" s="3"/>
    </row>
    <row r="653" spans="1:13" s="27" customFormat="1">
      <c r="A653" s="22"/>
      <c r="B653" s="6"/>
      <c r="C653" s="1"/>
      <c r="D653" s="1"/>
      <c r="E653" s="1"/>
      <c r="F653" s="6"/>
      <c r="G653" s="6"/>
      <c r="H653" s="6"/>
      <c r="I653" s="6"/>
      <c r="J653" s="2"/>
      <c r="K653" s="2"/>
      <c r="L653" s="2"/>
      <c r="M653" s="3"/>
    </row>
    <row r="654" spans="1:13" s="27" customFormat="1">
      <c r="A654" s="22"/>
      <c r="B654" s="6"/>
      <c r="C654" s="1"/>
      <c r="D654" s="1"/>
      <c r="E654" s="1"/>
      <c r="F654" s="6"/>
      <c r="G654" s="6"/>
      <c r="H654" s="6"/>
      <c r="I654" s="6"/>
      <c r="J654" s="2"/>
      <c r="K654" s="2"/>
      <c r="L654" s="2"/>
      <c r="M654" s="3"/>
    </row>
    <row r="655" spans="1:13" s="27" customFormat="1" ht="15" customHeight="1">
      <c r="A655" s="22"/>
      <c r="B655" s="6"/>
      <c r="C655" s="1"/>
      <c r="D655" s="1"/>
      <c r="E655" s="1"/>
      <c r="F655" s="6"/>
      <c r="G655" s="6"/>
      <c r="H655" s="6"/>
      <c r="I655" s="6"/>
      <c r="J655" s="2"/>
      <c r="K655" s="2"/>
      <c r="L655" s="2"/>
      <c r="M655" s="3"/>
    </row>
    <row r="656" spans="1:13" s="27" customFormat="1" ht="15" customHeight="1">
      <c r="A656" s="22"/>
      <c r="B656" s="6"/>
      <c r="C656" s="1"/>
      <c r="D656" s="1"/>
      <c r="E656" s="1"/>
      <c r="F656" s="6"/>
      <c r="G656" s="6"/>
      <c r="H656" s="6"/>
      <c r="I656" s="6"/>
      <c r="J656" s="2"/>
      <c r="K656" s="2"/>
      <c r="L656" s="2"/>
      <c r="M656" s="3"/>
    </row>
    <row r="657" spans="1:22" s="27" customFormat="1" ht="15" customHeight="1">
      <c r="A657" s="22"/>
      <c r="B657" s="6"/>
      <c r="C657" s="1"/>
      <c r="D657" s="1"/>
      <c r="E657" s="1"/>
      <c r="F657" s="6"/>
      <c r="G657" s="6"/>
      <c r="H657" s="6"/>
      <c r="I657" s="6"/>
      <c r="J657" s="2"/>
      <c r="K657" s="2"/>
      <c r="L657" s="2"/>
      <c r="M657" s="3"/>
    </row>
    <row r="658" spans="1:22" s="27" customFormat="1" ht="15" customHeight="1">
      <c r="A658" s="22"/>
      <c r="B658" s="6"/>
      <c r="C658" s="1"/>
      <c r="D658" s="1"/>
      <c r="E658" s="1"/>
      <c r="F658" s="6"/>
      <c r="G658" s="6"/>
      <c r="H658" s="6"/>
      <c r="I658" s="6"/>
      <c r="J658" s="2"/>
      <c r="K658" s="2"/>
      <c r="L658" s="2"/>
      <c r="M658" s="3"/>
    </row>
    <row r="659" spans="1:22" s="27" customFormat="1" ht="15" customHeight="1">
      <c r="A659" s="22"/>
      <c r="B659" s="6"/>
      <c r="C659" s="1"/>
      <c r="D659" s="1"/>
      <c r="E659" s="1"/>
      <c r="F659" s="6"/>
      <c r="G659" s="6"/>
      <c r="H659" s="6"/>
      <c r="I659" s="6"/>
      <c r="J659" s="2"/>
      <c r="K659" s="2"/>
      <c r="L659" s="2"/>
      <c r="M659" s="3"/>
    </row>
    <row r="660" spans="1:22" s="27" customFormat="1" ht="15" customHeight="1">
      <c r="A660" s="22"/>
      <c r="B660" s="6"/>
      <c r="C660" s="1"/>
      <c r="D660" s="1"/>
      <c r="E660" s="1"/>
      <c r="F660" s="6"/>
      <c r="G660" s="6"/>
      <c r="H660" s="6"/>
      <c r="I660" s="6"/>
      <c r="J660" s="2"/>
      <c r="K660" s="2"/>
      <c r="L660" s="2"/>
      <c r="M660" s="3"/>
    </row>
    <row r="661" spans="1:22" s="27" customFormat="1" ht="15" customHeight="1">
      <c r="A661" s="22"/>
      <c r="B661" s="6"/>
      <c r="C661" s="1"/>
      <c r="D661" s="1"/>
      <c r="E661" s="1"/>
      <c r="F661" s="6"/>
      <c r="G661" s="6"/>
      <c r="H661" s="6"/>
      <c r="I661" s="6"/>
      <c r="J661" s="2"/>
      <c r="K661" s="2"/>
      <c r="L661" s="2"/>
      <c r="M661" s="3"/>
    </row>
    <row r="662" spans="1:22" s="27" customFormat="1" ht="15" customHeight="1">
      <c r="A662" s="22"/>
      <c r="B662" s="6"/>
      <c r="C662" s="1"/>
      <c r="D662" s="1"/>
      <c r="E662" s="1"/>
      <c r="F662" s="6"/>
      <c r="G662" s="6"/>
      <c r="H662" s="6"/>
      <c r="I662" s="6"/>
      <c r="J662" s="2"/>
      <c r="K662" s="2"/>
      <c r="L662" s="2"/>
      <c r="M662" s="3"/>
    </row>
    <row r="663" spans="1:22" s="27" customFormat="1" ht="15" customHeight="1">
      <c r="A663" s="22"/>
      <c r="B663" s="6"/>
      <c r="C663" s="1"/>
      <c r="D663" s="1"/>
      <c r="E663" s="1"/>
      <c r="F663" s="6"/>
      <c r="G663" s="6"/>
      <c r="H663" s="6"/>
      <c r="I663" s="6"/>
      <c r="J663" s="2"/>
      <c r="K663" s="2"/>
      <c r="L663" s="2"/>
      <c r="M663" s="3"/>
    </row>
    <row r="664" spans="1:22" s="27" customFormat="1" ht="15" customHeight="1">
      <c r="A664" s="22"/>
      <c r="B664" s="6"/>
      <c r="C664" s="1"/>
      <c r="D664" s="1"/>
      <c r="E664" s="1"/>
      <c r="F664" s="6"/>
      <c r="G664" s="6"/>
      <c r="H664" s="6"/>
      <c r="I664" s="6"/>
      <c r="J664" s="2"/>
      <c r="K664" s="2"/>
      <c r="L664" s="2"/>
      <c r="M664" s="3"/>
    </row>
    <row r="665" spans="1:22" s="27" customFormat="1" ht="15" customHeight="1">
      <c r="A665" s="22"/>
      <c r="B665" s="6"/>
      <c r="C665" s="1"/>
      <c r="D665" s="1"/>
      <c r="E665" s="1"/>
      <c r="F665" s="6"/>
      <c r="G665" s="6"/>
      <c r="H665" s="6"/>
      <c r="I665" s="6"/>
      <c r="J665" s="2"/>
      <c r="K665" s="2"/>
      <c r="L665" s="2"/>
      <c r="M665" s="3"/>
    </row>
    <row r="666" spans="1:22" s="27" customFormat="1" ht="15" customHeight="1">
      <c r="A666" s="22"/>
      <c r="B666" s="6"/>
      <c r="C666" s="1"/>
      <c r="D666" s="1"/>
      <c r="E666" s="1"/>
      <c r="F666" s="6"/>
      <c r="G666" s="6"/>
      <c r="H666" s="6"/>
      <c r="I666" s="6"/>
      <c r="J666" s="2"/>
      <c r="K666" s="2"/>
      <c r="L666" s="2"/>
      <c r="M666" s="3"/>
    </row>
    <row r="667" spans="1:22" s="27" customFormat="1" ht="15" customHeight="1">
      <c r="A667" s="22"/>
      <c r="B667" s="6"/>
      <c r="C667" s="1"/>
      <c r="D667" s="1"/>
      <c r="E667" s="1"/>
      <c r="F667" s="6"/>
      <c r="G667" s="6"/>
      <c r="H667" s="6"/>
      <c r="I667" s="6"/>
      <c r="J667" s="2"/>
      <c r="K667" s="2"/>
      <c r="L667" s="2"/>
      <c r="M667" s="3"/>
    </row>
    <row r="668" spans="1:22" s="27" customFormat="1" ht="15" customHeight="1">
      <c r="A668" s="22"/>
      <c r="B668" s="6"/>
      <c r="C668" s="1"/>
      <c r="D668" s="1"/>
      <c r="E668" s="1"/>
      <c r="F668" s="6"/>
      <c r="G668" s="6"/>
      <c r="H668" s="6"/>
      <c r="I668" s="6"/>
      <c r="J668" s="2"/>
      <c r="K668" s="2"/>
      <c r="L668" s="2"/>
      <c r="M668" s="3"/>
    </row>
    <row r="669" spans="1:22" s="27" customFormat="1" ht="15" customHeight="1">
      <c r="A669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5"/>
      <c r="O669" s="25"/>
      <c r="P669" s="25"/>
      <c r="Q669" s="25"/>
      <c r="R669" s="25"/>
      <c r="S669" s="25"/>
      <c r="T669" s="25"/>
      <c r="U669" s="25"/>
      <c r="V669" s="25"/>
    </row>
    <row r="670" spans="1:22" s="27" customFormat="1" ht="15" customHeight="1">
      <c r="A670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5"/>
      <c r="O670" s="25"/>
      <c r="P670" s="25"/>
      <c r="Q670" s="25"/>
      <c r="R670" s="25"/>
      <c r="S670" s="25"/>
      <c r="T670" s="25"/>
      <c r="U670" s="25"/>
      <c r="V670" s="25"/>
    </row>
    <row r="671" spans="1:22" s="27" customFormat="1" ht="15" customHeight="1">
      <c r="A671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5"/>
      <c r="O671" s="25"/>
      <c r="P671" s="25"/>
      <c r="Q671" s="25"/>
      <c r="R671" s="25"/>
      <c r="S671" s="25"/>
      <c r="T671" s="25"/>
      <c r="U671" s="25"/>
      <c r="V671" s="25"/>
    </row>
    <row r="672" spans="1:22" s="27" customFormat="1" ht="15" customHeight="1">
      <c r="A672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5"/>
      <c r="O672" s="25"/>
      <c r="P672" s="25"/>
      <c r="Q672" s="25"/>
      <c r="R672" s="25"/>
      <c r="S672" s="25"/>
      <c r="T672" s="25"/>
      <c r="U672" s="25"/>
      <c r="V672" s="25"/>
    </row>
    <row r="673" spans="1:22" s="27" customFormat="1" ht="15" customHeight="1">
      <c r="A673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5"/>
      <c r="O673" s="25"/>
      <c r="P673" s="25"/>
      <c r="Q673" s="25"/>
      <c r="R673" s="25"/>
      <c r="S673" s="25"/>
      <c r="T673" s="25"/>
      <c r="U673" s="25"/>
      <c r="V673" s="25"/>
    </row>
    <row r="674" spans="1:22" s="27" customFormat="1" ht="15" customHeight="1">
      <c r="A67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5"/>
      <c r="O674" s="25"/>
      <c r="P674" s="25"/>
      <c r="Q674" s="25"/>
      <c r="R674" s="25"/>
      <c r="S674" s="25"/>
      <c r="T674" s="25"/>
      <c r="U674" s="25"/>
      <c r="V674" s="25"/>
    </row>
  </sheetData>
  <mergeCells count="17">
    <mergeCell ref="I6:I9"/>
    <mergeCell ref="J6:J9"/>
    <mergeCell ref="K6:K9"/>
    <mergeCell ref="L6:L9"/>
    <mergeCell ref="A1:C5"/>
    <mergeCell ref="F1:M3"/>
    <mergeCell ref="F4:M4"/>
    <mergeCell ref="F5:M5"/>
    <mergeCell ref="A6:A9"/>
    <mergeCell ref="B6:B9"/>
    <mergeCell ref="C6:C9"/>
    <mergeCell ref="D6:D9"/>
    <mergeCell ref="E6:E9"/>
    <mergeCell ref="F6:F9"/>
    <mergeCell ref="M6:M9"/>
    <mergeCell ref="G6:G9"/>
    <mergeCell ref="H6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PPCG</vt:lpstr>
      <vt:lpstr>BTST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2017-02-19T01:33:00Z</dcterms:created>
  <dcterms:modified xsi:type="dcterms:W3CDTF">2020-11-05T12:26:10Z</dcterms:modified>
</cp:coreProperties>
</file>